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0" yWindow="-20" windowWidth="19420" windowHeight="4110"/>
  </bookViews>
  <sheets>
    <sheet name="Dev_Wat_Assets" sheetId="8" r:id="rId1"/>
    <sheet name="Res_Wat_Assets" sheetId="10" r:id="rId2"/>
    <sheet name="Short_Wat_Assets" sheetId="11" r:id="rId3"/>
    <sheet name="Dev_Wat_SELU" sheetId="12" r:id="rId4"/>
    <sheet name="Short_Wat_SELU" sheetId="14" r:id="rId5"/>
  </sheets>
  <calcPr calcId="125725"/>
</workbook>
</file>

<file path=xl/calcChain.xml><?xml version="1.0" encoding="utf-8"?>
<calcChain xmlns="http://schemas.openxmlformats.org/spreadsheetml/2006/main">
  <c r="M3" i="14"/>
  <c r="N3"/>
  <c r="O3"/>
  <c r="P3"/>
  <c r="L3"/>
  <c r="E3"/>
  <c r="F3"/>
  <c r="G3"/>
  <c r="H3"/>
  <c r="I3"/>
  <c r="J3"/>
  <c r="D3"/>
  <c r="R2"/>
  <c r="S2"/>
  <c r="T2"/>
  <c r="U2"/>
  <c r="V2"/>
  <c r="X2" i="12"/>
  <c r="X2" i="14" s="1"/>
  <c r="S4" i="11"/>
  <c r="R4"/>
  <c r="Q4"/>
  <c r="P4"/>
  <c r="O4"/>
  <c r="N4"/>
  <c r="M4"/>
  <c r="L4"/>
  <c r="K4"/>
  <c r="J4"/>
  <c r="I4"/>
  <c r="H4"/>
  <c r="Z3"/>
  <c r="X3"/>
  <c r="W3"/>
  <c r="V3"/>
  <c r="U3"/>
  <c r="T3"/>
  <c r="H3"/>
  <c r="G3"/>
  <c r="F3"/>
  <c r="E3"/>
  <c r="D3"/>
  <c r="Z2" i="10"/>
  <c r="V2"/>
  <c r="W2"/>
  <c r="X2"/>
  <c r="U2"/>
  <c r="T2"/>
  <c r="I3"/>
  <c r="J3"/>
  <c r="K3"/>
  <c r="L3"/>
  <c r="M3"/>
  <c r="N3"/>
  <c r="O3"/>
  <c r="P3"/>
  <c r="Q3"/>
  <c r="R3"/>
  <c r="S3"/>
  <c r="H3"/>
  <c r="H2"/>
  <c r="E2"/>
  <c r="F2"/>
  <c r="G2"/>
  <c r="D2"/>
  <c r="C67" i="12" l="1"/>
  <c r="C68"/>
  <c r="C69"/>
  <c r="C70"/>
  <c r="C66"/>
  <c r="C129" i="8"/>
  <c r="C64" l="1"/>
  <c r="C65"/>
  <c r="C66"/>
  <c r="C72"/>
  <c r="C76" i="12" s="1"/>
  <c r="B72" i="8"/>
  <c r="B76" i="12" s="1"/>
  <c r="B66" i="8"/>
  <c r="B65"/>
  <c r="B64"/>
  <c r="C67"/>
  <c r="B34" i="10"/>
  <c r="B35"/>
  <c r="B36"/>
  <c r="B37"/>
  <c r="B38"/>
  <c r="B39"/>
  <c r="B40"/>
  <c r="B33"/>
  <c r="C112" i="8"/>
  <c r="C115"/>
  <c r="C113"/>
  <c r="C107"/>
  <c r="C106"/>
  <c r="C91"/>
  <c r="B59" i="12"/>
  <c r="B60"/>
  <c r="C59"/>
  <c r="C60"/>
  <c r="B45"/>
  <c r="C45"/>
  <c r="B46"/>
  <c r="C46"/>
  <c r="B54"/>
  <c r="C54"/>
  <c r="B55"/>
  <c r="C55"/>
  <c r="B56"/>
  <c r="B23" i="14" s="1"/>
  <c r="C56" i="12"/>
  <c r="C23" i="14" s="1"/>
  <c r="B17" i="10"/>
  <c r="B18" i="11" s="1"/>
  <c r="C17" i="10"/>
  <c r="C18" i="11" s="1"/>
  <c r="C101" i="8"/>
  <c r="C100"/>
  <c r="D29" i="14"/>
  <c r="E29"/>
  <c r="F29"/>
  <c r="G29"/>
  <c r="H29"/>
  <c r="I29"/>
  <c r="J29"/>
  <c r="K29"/>
  <c r="L29"/>
  <c r="M29"/>
  <c r="N29"/>
  <c r="O29"/>
  <c r="P29"/>
  <c r="Q29"/>
  <c r="U29"/>
  <c r="V29"/>
  <c r="X29"/>
  <c r="B64" i="12"/>
  <c r="B29" i="14" s="1"/>
  <c r="B23" i="10"/>
  <c r="B24" i="11" s="1"/>
  <c r="C59" i="8"/>
  <c r="C64" i="12" s="1"/>
  <c r="C29" i="14" s="1"/>
  <c r="C60" i="8"/>
  <c r="B40" i="12"/>
  <c r="C40"/>
  <c r="B41"/>
  <c r="C41"/>
  <c r="B42"/>
  <c r="C42"/>
  <c r="B43"/>
  <c r="C43"/>
  <c r="B13"/>
  <c r="C13"/>
  <c r="B14"/>
  <c r="C14"/>
  <c r="B15"/>
  <c r="C15"/>
  <c r="B16"/>
  <c r="C16"/>
  <c r="C23" i="10" l="1"/>
  <c r="C24" i="11" s="1"/>
  <c r="C90" i="8" l="1"/>
  <c r="D2" i="14"/>
  <c r="K2"/>
  <c r="L2"/>
  <c r="Q2"/>
  <c r="D4"/>
  <c r="E4"/>
  <c r="F4"/>
  <c r="G4"/>
  <c r="H4"/>
  <c r="I4"/>
  <c r="J4"/>
  <c r="L4"/>
  <c r="M4"/>
  <c r="N4"/>
  <c r="O4"/>
  <c r="P4"/>
  <c r="B6"/>
  <c r="C6"/>
  <c r="D6"/>
  <c r="E6"/>
  <c r="F6"/>
  <c r="G6"/>
  <c r="H6"/>
  <c r="I6"/>
  <c r="J6"/>
  <c r="K6"/>
  <c r="L6"/>
  <c r="M6"/>
  <c r="N6"/>
  <c r="O6"/>
  <c r="P6"/>
  <c r="Q6"/>
  <c r="U6"/>
  <c r="V6"/>
  <c r="X6"/>
  <c r="B7"/>
  <c r="C7"/>
  <c r="D7"/>
  <c r="E7"/>
  <c r="F7"/>
  <c r="G7"/>
  <c r="H7"/>
  <c r="I7"/>
  <c r="J7"/>
  <c r="K7"/>
  <c r="L7"/>
  <c r="M7"/>
  <c r="N7"/>
  <c r="O7"/>
  <c r="P7"/>
  <c r="Q7"/>
  <c r="U7"/>
  <c r="V7"/>
  <c r="X7"/>
  <c r="B8"/>
  <c r="C8"/>
  <c r="D8"/>
  <c r="E8"/>
  <c r="F8"/>
  <c r="G8"/>
  <c r="H8"/>
  <c r="I8"/>
  <c r="J8"/>
  <c r="K8"/>
  <c r="L8"/>
  <c r="M8"/>
  <c r="N8"/>
  <c r="O8"/>
  <c r="P8"/>
  <c r="Q8"/>
  <c r="U8"/>
  <c r="V8"/>
  <c r="X8"/>
  <c r="B9"/>
  <c r="C9"/>
  <c r="D9"/>
  <c r="E9"/>
  <c r="F9"/>
  <c r="G9"/>
  <c r="H9"/>
  <c r="I9"/>
  <c r="J9"/>
  <c r="K9"/>
  <c r="L9"/>
  <c r="M9"/>
  <c r="N9"/>
  <c r="O9"/>
  <c r="P9"/>
  <c r="Q9"/>
  <c r="U9"/>
  <c r="V9"/>
  <c r="X9"/>
  <c r="B10"/>
  <c r="C10"/>
  <c r="D10"/>
  <c r="E10"/>
  <c r="F10"/>
  <c r="G10"/>
  <c r="H10"/>
  <c r="I10"/>
  <c r="J10"/>
  <c r="K10"/>
  <c r="L10"/>
  <c r="M10"/>
  <c r="N10"/>
  <c r="O10"/>
  <c r="P10"/>
  <c r="Q10"/>
  <c r="U10"/>
  <c r="V10"/>
  <c r="X10"/>
  <c r="D11"/>
  <c r="E11"/>
  <c r="F11"/>
  <c r="G11"/>
  <c r="H11"/>
  <c r="I11"/>
  <c r="J11"/>
  <c r="K11"/>
  <c r="L11"/>
  <c r="M11"/>
  <c r="N11"/>
  <c r="O11"/>
  <c r="P11"/>
  <c r="Q11"/>
  <c r="U11"/>
  <c r="V11"/>
  <c r="X11"/>
  <c r="D12"/>
  <c r="E12"/>
  <c r="F12"/>
  <c r="G12"/>
  <c r="H12"/>
  <c r="I12"/>
  <c r="J12"/>
  <c r="K12"/>
  <c r="L12"/>
  <c r="M12"/>
  <c r="N12"/>
  <c r="O12"/>
  <c r="P12"/>
  <c r="Q12"/>
  <c r="U12"/>
  <c r="V12"/>
  <c r="X12"/>
  <c r="D13"/>
  <c r="E13"/>
  <c r="F13"/>
  <c r="G13"/>
  <c r="H13"/>
  <c r="I13"/>
  <c r="J13"/>
  <c r="K13"/>
  <c r="L13"/>
  <c r="M13"/>
  <c r="N13"/>
  <c r="O13"/>
  <c r="P13"/>
  <c r="Q13"/>
  <c r="U13"/>
  <c r="V13"/>
  <c r="X13"/>
  <c r="D14"/>
  <c r="E14"/>
  <c r="F14"/>
  <c r="G14"/>
  <c r="H14"/>
  <c r="I14"/>
  <c r="J14"/>
  <c r="K14"/>
  <c r="L14"/>
  <c r="M14"/>
  <c r="N14"/>
  <c r="O14"/>
  <c r="P14"/>
  <c r="Q14"/>
  <c r="U14"/>
  <c r="V14"/>
  <c r="X14"/>
  <c r="D15"/>
  <c r="E15"/>
  <c r="F15"/>
  <c r="G15"/>
  <c r="H15"/>
  <c r="I15"/>
  <c r="J15"/>
  <c r="K15"/>
  <c r="L15"/>
  <c r="M15"/>
  <c r="N15"/>
  <c r="O15"/>
  <c r="P15"/>
  <c r="Q15"/>
  <c r="U15"/>
  <c r="V15"/>
  <c r="X15"/>
  <c r="D16"/>
  <c r="E16"/>
  <c r="F16"/>
  <c r="G16"/>
  <c r="H16"/>
  <c r="I16"/>
  <c r="J16"/>
  <c r="K16"/>
  <c r="L16"/>
  <c r="M16"/>
  <c r="N16"/>
  <c r="O16"/>
  <c r="P16"/>
  <c r="Q16"/>
  <c r="U16"/>
  <c r="V16"/>
  <c r="X16"/>
  <c r="D17"/>
  <c r="E17"/>
  <c r="F17"/>
  <c r="G17"/>
  <c r="H17"/>
  <c r="I17"/>
  <c r="J17"/>
  <c r="K17"/>
  <c r="L17"/>
  <c r="M17"/>
  <c r="N17"/>
  <c r="O17"/>
  <c r="P17"/>
  <c r="Q17"/>
  <c r="U17"/>
  <c r="V17"/>
  <c r="X17"/>
  <c r="D18"/>
  <c r="E18"/>
  <c r="F18"/>
  <c r="G18"/>
  <c r="H18"/>
  <c r="I18"/>
  <c r="J18"/>
  <c r="K18"/>
  <c r="L18"/>
  <c r="M18"/>
  <c r="N18"/>
  <c r="O18"/>
  <c r="P18"/>
  <c r="Q18"/>
  <c r="U18"/>
  <c r="V18"/>
  <c r="X18"/>
  <c r="D19"/>
  <c r="E19"/>
  <c r="F19"/>
  <c r="G19"/>
  <c r="H19"/>
  <c r="I19"/>
  <c r="J19"/>
  <c r="K19"/>
  <c r="L19"/>
  <c r="M19"/>
  <c r="N19"/>
  <c r="O19"/>
  <c r="P19"/>
  <c r="Q19"/>
  <c r="U19"/>
  <c r="V19"/>
  <c r="X19"/>
  <c r="D20"/>
  <c r="E20"/>
  <c r="F20"/>
  <c r="G20"/>
  <c r="H20"/>
  <c r="I20"/>
  <c r="J20"/>
  <c r="K20"/>
  <c r="L20"/>
  <c r="M20"/>
  <c r="N20"/>
  <c r="O20"/>
  <c r="P20"/>
  <c r="Q20"/>
  <c r="U20"/>
  <c r="V20"/>
  <c r="X20"/>
  <c r="D21"/>
  <c r="E21"/>
  <c r="F21"/>
  <c r="G21"/>
  <c r="H21"/>
  <c r="I21"/>
  <c r="J21"/>
  <c r="K21"/>
  <c r="L21"/>
  <c r="M21"/>
  <c r="N21"/>
  <c r="O21"/>
  <c r="P21"/>
  <c r="Q21"/>
  <c r="U21"/>
  <c r="V21"/>
  <c r="X21"/>
  <c r="D22"/>
  <c r="E22"/>
  <c r="F22"/>
  <c r="G22"/>
  <c r="H22"/>
  <c r="I22"/>
  <c r="J22"/>
  <c r="K22"/>
  <c r="L22"/>
  <c r="M22"/>
  <c r="N22"/>
  <c r="O22"/>
  <c r="P22"/>
  <c r="Q22"/>
  <c r="U22"/>
  <c r="V22"/>
  <c r="X22"/>
  <c r="D24"/>
  <c r="E24"/>
  <c r="F24"/>
  <c r="G24"/>
  <c r="H24"/>
  <c r="I24"/>
  <c r="J24"/>
  <c r="K24"/>
  <c r="L24"/>
  <c r="M24"/>
  <c r="N24"/>
  <c r="O24"/>
  <c r="P24"/>
  <c r="Q24"/>
  <c r="U24"/>
  <c r="V24"/>
  <c r="X24"/>
  <c r="D25"/>
  <c r="E25"/>
  <c r="F25"/>
  <c r="G25"/>
  <c r="H25"/>
  <c r="I25"/>
  <c r="J25"/>
  <c r="K25"/>
  <c r="L25"/>
  <c r="M25"/>
  <c r="N25"/>
  <c r="O25"/>
  <c r="P25"/>
  <c r="Q25"/>
  <c r="U25"/>
  <c r="V25"/>
  <c r="X25"/>
  <c r="D26"/>
  <c r="E26"/>
  <c r="F26"/>
  <c r="G26"/>
  <c r="H26"/>
  <c r="I26"/>
  <c r="J26"/>
  <c r="K26"/>
  <c r="L26"/>
  <c r="M26"/>
  <c r="N26"/>
  <c r="O26"/>
  <c r="P26"/>
  <c r="Q26"/>
  <c r="U26"/>
  <c r="V26"/>
  <c r="X26"/>
  <c r="D27"/>
  <c r="E27"/>
  <c r="F27"/>
  <c r="G27"/>
  <c r="H27"/>
  <c r="I27"/>
  <c r="J27"/>
  <c r="K27"/>
  <c r="L27"/>
  <c r="M27"/>
  <c r="N27"/>
  <c r="O27"/>
  <c r="P27"/>
  <c r="Q27"/>
  <c r="U27"/>
  <c r="V27"/>
  <c r="X27"/>
  <c r="D28"/>
  <c r="E28"/>
  <c r="F28"/>
  <c r="G28"/>
  <c r="H28"/>
  <c r="I28"/>
  <c r="J28"/>
  <c r="K28"/>
  <c r="L28"/>
  <c r="M28"/>
  <c r="N28"/>
  <c r="O28"/>
  <c r="P28"/>
  <c r="Q28"/>
  <c r="U28"/>
  <c r="V28"/>
  <c r="X28"/>
  <c r="D30"/>
  <c r="E30"/>
  <c r="F30"/>
  <c r="G30"/>
  <c r="H30"/>
  <c r="I30"/>
  <c r="J30"/>
  <c r="K30"/>
  <c r="L30"/>
  <c r="M30"/>
  <c r="N30"/>
  <c r="O30"/>
  <c r="P30"/>
  <c r="Q30"/>
  <c r="U30"/>
  <c r="V30"/>
  <c r="X30"/>
  <c r="B31"/>
  <c r="C31"/>
  <c r="D31"/>
  <c r="E31"/>
  <c r="F31"/>
  <c r="G31"/>
  <c r="H31"/>
  <c r="I31"/>
  <c r="J31"/>
  <c r="K31"/>
  <c r="L31"/>
  <c r="M31"/>
  <c r="N31"/>
  <c r="O31"/>
  <c r="P31"/>
  <c r="Q31"/>
  <c r="U31"/>
  <c r="V31"/>
  <c r="X31"/>
  <c r="B32"/>
  <c r="C32"/>
  <c r="D32"/>
  <c r="E32"/>
  <c r="F32"/>
  <c r="G32"/>
  <c r="H32"/>
  <c r="I32"/>
  <c r="J32"/>
  <c r="K32"/>
  <c r="L32"/>
  <c r="M32"/>
  <c r="N32"/>
  <c r="O32"/>
  <c r="P32"/>
  <c r="Q32"/>
  <c r="U32"/>
  <c r="V32"/>
  <c r="X32"/>
  <c r="B33"/>
  <c r="C33"/>
  <c r="D33"/>
  <c r="E33"/>
  <c r="F33"/>
  <c r="G33"/>
  <c r="H33"/>
  <c r="I33"/>
  <c r="J33"/>
  <c r="K33"/>
  <c r="L33"/>
  <c r="M33"/>
  <c r="N33"/>
  <c r="O33"/>
  <c r="P33"/>
  <c r="Q33"/>
  <c r="U33"/>
  <c r="V33"/>
  <c r="X33"/>
  <c r="B34"/>
  <c r="C34"/>
  <c r="D34"/>
  <c r="E34"/>
  <c r="F34"/>
  <c r="G34"/>
  <c r="H34"/>
  <c r="I34"/>
  <c r="J34"/>
  <c r="K34"/>
  <c r="L34"/>
  <c r="M34"/>
  <c r="N34"/>
  <c r="O34"/>
  <c r="P34"/>
  <c r="Q34"/>
  <c r="U34"/>
  <c r="V34"/>
  <c r="X34"/>
  <c r="B35"/>
  <c r="C35"/>
  <c r="D35"/>
  <c r="E35"/>
  <c r="F35"/>
  <c r="G35"/>
  <c r="H35"/>
  <c r="I35"/>
  <c r="J35"/>
  <c r="K35"/>
  <c r="L35"/>
  <c r="M35"/>
  <c r="N35"/>
  <c r="O35"/>
  <c r="P35"/>
  <c r="Q35"/>
  <c r="U35"/>
  <c r="V35"/>
  <c r="X35"/>
  <c r="D36"/>
  <c r="E36"/>
  <c r="F36"/>
  <c r="G36"/>
  <c r="H36"/>
  <c r="I36"/>
  <c r="J36"/>
  <c r="K36"/>
  <c r="L36"/>
  <c r="M36"/>
  <c r="N36"/>
  <c r="O36"/>
  <c r="P36"/>
  <c r="Q36"/>
  <c r="U36"/>
  <c r="V36"/>
  <c r="X36"/>
  <c r="D39"/>
  <c r="E39"/>
  <c r="F39"/>
  <c r="G39"/>
  <c r="H39"/>
  <c r="I39"/>
  <c r="J39"/>
  <c r="K39"/>
  <c r="L39"/>
  <c r="M39"/>
  <c r="N39"/>
  <c r="O39"/>
  <c r="P39"/>
  <c r="Q39"/>
  <c r="U39"/>
  <c r="V39"/>
  <c r="X39"/>
  <c r="D40"/>
  <c r="E40"/>
  <c r="F40"/>
  <c r="G40"/>
  <c r="H40"/>
  <c r="I40"/>
  <c r="J40"/>
  <c r="K40"/>
  <c r="L40"/>
  <c r="M40"/>
  <c r="N40"/>
  <c r="O40"/>
  <c r="P40"/>
  <c r="Q40"/>
  <c r="U40"/>
  <c r="V40"/>
  <c r="X40"/>
  <c r="D41"/>
  <c r="E41"/>
  <c r="F41"/>
  <c r="G41"/>
  <c r="H41"/>
  <c r="I41"/>
  <c r="J41"/>
  <c r="K41"/>
  <c r="L41"/>
  <c r="M41"/>
  <c r="N41"/>
  <c r="O41"/>
  <c r="P41"/>
  <c r="Q41"/>
  <c r="U41"/>
  <c r="V41"/>
  <c r="X41"/>
  <c r="D42"/>
  <c r="E42"/>
  <c r="F42"/>
  <c r="G42"/>
  <c r="H42"/>
  <c r="I42"/>
  <c r="J42"/>
  <c r="K42"/>
  <c r="L42"/>
  <c r="M42"/>
  <c r="N42"/>
  <c r="O42"/>
  <c r="P42"/>
  <c r="Q42"/>
  <c r="U42"/>
  <c r="V42"/>
  <c r="X42"/>
  <c r="D43"/>
  <c r="E43"/>
  <c r="F43"/>
  <c r="G43"/>
  <c r="H43"/>
  <c r="I43"/>
  <c r="J43"/>
  <c r="K43"/>
  <c r="L43"/>
  <c r="M43"/>
  <c r="N43"/>
  <c r="O43"/>
  <c r="P43"/>
  <c r="Q43"/>
  <c r="U43"/>
  <c r="V43"/>
  <c r="X43"/>
  <c r="D44"/>
  <c r="E44"/>
  <c r="F44"/>
  <c r="G44"/>
  <c r="H44"/>
  <c r="I44"/>
  <c r="J44"/>
  <c r="K44"/>
  <c r="L44"/>
  <c r="M44"/>
  <c r="N44"/>
  <c r="O44"/>
  <c r="P44"/>
  <c r="Q44"/>
  <c r="U44"/>
  <c r="V44"/>
  <c r="X44"/>
  <c r="D45"/>
  <c r="E45"/>
  <c r="F45"/>
  <c r="G45"/>
  <c r="H45"/>
  <c r="I45"/>
  <c r="J45"/>
  <c r="K45"/>
  <c r="L45"/>
  <c r="M45"/>
  <c r="N45"/>
  <c r="O45"/>
  <c r="P45"/>
  <c r="Q45"/>
  <c r="U45"/>
  <c r="V45"/>
  <c r="X45"/>
  <c r="D46"/>
  <c r="E46"/>
  <c r="F46"/>
  <c r="G46"/>
  <c r="H46"/>
  <c r="I46"/>
  <c r="J46"/>
  <c r="K46"/>
  <c r="L46"/>
  <c r="M46"/>
  <c r="N46"/>
  <c r="O46"/>
  <c r="P46"/>
  <c r="Q46"/>
  <c r="U46"/>
  <c r="V46"/>
  <c r="X46"/>
  <c r="D47"/>
  <c r="E47"/>
  <c r="F47"/>
  <c r="G47"/>
  <c r="H47"/>
  <c r="I47"/>
  <c r="J47"/>
  <c r="K47"/>
  <c r="L47"/>
  <c r="M47"/>
  <c r="N47"/>
  <c r="O47"/>
  <c r="P47"/>
  <c r="Q47"/>
  <c r="U47"/>
  <c r="V47"/>
  <c r="X47"/>
  <c r="D48"/>
  <c r="E48"/>
  <c r="F48"/>
  <c r="G48"/>
  <c r="H48"/>
  <c r="I48"/>
  <c r="J48"/>
  <c r="K48"/>
  <c r="L48"/>
  <c r="M48"/>
  <c r="N48"/>
  <c r="O48"/>
  <c r="P48"/>
  <c r="Q48"/>
  <c r="U48"/>
  <c r="V48"/>
  <c r="X48"/>
  <c r="D51"/>
  <c r="E51"/>
  <c r="F51"/>
  <c r="G51"/>
  <c r="H51"/>
  <c r="I51"/>
  <c r="J51"/>
  <c r="K51"/>
  <c r="L51"/>
  <c r="M51"/>
  <c r="N51"/>
  <c r="O51"/>
  <c r="P51"/>
  <c r="Q51"/>
  <c r="U51"/>
  <c r="V51"/>
  <c r="X51"/>
  <c r="D52"/>
  <c r="E52"/>
  <c r="F52"/>
  <c r="G52"/>
  <c r="H52"/>
  <c r="I52"/>
  <c r="J52"/>
  <c r="K52"/>
  <c r="L52"/>
  <c r="M52"/>
  <c r="N52"/>
  <c r="O52"/>
  <c r="P52"/>
  <c r="Q52"/>
  <c r="U52"/>
  <c r="V52"/>
  <c r="X52"/>
  <c r="D53"/>
  <c r="E53"/>
  <c r="F53"/>
  <c r="G53"/>
  <c r="H53"/>
  <c r="I53"/>
  <c r="J53"/>
  <c r="K53"/>
  <c r="L53"/>
  <c r="M53"/>
  <c r="N53"/>
  <c r="O53"/>
  <c r="P53"/>
  <c r="Q53"/>
  <c r="U53"/>
  <c r="V53"/>
  <c r="X53"/>
  <c r="D54"/>
  <c r="E54"/>
  <c r="F54"/>
  <c r="G54"/>
  <c r="H54"/>
  <c r="I54"/>
  <c r="J54"/>
  <c r="K54"/>
  <c r="L54"/>
  <c r="M54"/>
  <c r="N54"/>
  <c r="O54"/>
  <c r="P54"/>
  <c r="Q54"/>
  <c r="U54"/>
  <c r="V54"/>
  <c r="X54"/>
  <c r="D55"/>
  <c r="E55"/>
  <c r="F55"/>
  <c r="G55"/>
  <c r="H55"/>
  <c r="I55"/>
  <c r="J55"/>
  <c r="K55"/>
  <c r="L55"/>
  <c r="M55"/>
  <c r="N55"/>
  <c r="O55"/>
  <c r="P55"/>
  <c r="Q55"/>
  <c r="U55"/>
  <c r="V55"/>
  <c r="X55"/>
  <c r="D56"/>
  <c r="E56"/>
  <c r="F56"/>
  <c r="G56"/>
  <c r="H56"/>
  <c r="I56"/>
  <c r="J56"/>
  <c r="K56"/>
  <c r="L56"/>
  <c r="M56"/>
  <c r="N56"/>
  <c r="O56"/>
  <c r="P56"/>
  <c r="Q56"/>
  <c r="U56"/>
  <c r="V56"/>
  <c r="X56"/>
  <c r="D57"/>
  <c r="E57"/>
  <c r="F57"/>
  <c r="G57"/>
  <c r="H57"/>
  <c r="I57"/>
  <c r="J57"/>
  <c r="K57"/>
  <c r="L57"/>
  <c r="M57"/>
  <c r="N57"/>
  <c r="O57"/>
  <c r="P57"/>
  <c r="Q57"/>
  <c r="U57"/>
  <c r="V57"/>
  <c r="X57"/>
  <c r="D58"/>
  <c r="E58"/>
  <c r="F58"/>
  <c r="G58"/>
  <c r="H58"/>
  <c r="I58"/>
  <c r="J58"/>
  <c r="K58"/>
  <c r="L58"/>
  <c r="M58"/>
  <c r="N58"/>
  <c r="O58"/>
  <c r="P58"/>
  <c r="Q58"/>
  <c r="U58"/>
  <c r="V58"/>
  <c r="X58"/>
  <c r="D59"/>
  <c r="E59"/>
  <c r="F59"/>
  <c r="G59"/>
  <c r="H59"/>
  <c r="I59"/>
  <c r="J59"/>
  <c r="K59"/>
  <c r="L59"/>
  <c r="M59"/>
  <c r="N59"/>
  <c r="O59"/>
  <c r="P59"/>
  <c r="Q59"/>
  <c r="U59"/>
  <c r="V59"/>
  <c r="X59"/>
  <c r="D62"/>
  <c r="E62"/>
  <c r="F62"/>
  <c r="G62"/>
  <c r="H62"/>
  <c r="I62"/>
  <c r="J62"/>
  <c r="K62"/>
  <c r="L62"/>
  <c r="M62"/>
  <c r="N62"/>
  <c r="O62"/>
  <c r="P62"/>
  <c r="Q62"/>
  <c r="U62"/>
  <c r="V62"/>
  <c r="X62"/>
  <c r="D60"/>
  <c r="E60"/>
  <c r="F60"/>
  <c r="G60"/>
  <c r="H60"/>
  <c r="I60"/>
  <c r="J60"/>
  <c r="K60"/>
  <c r="L60"/>
  <c r="M60"/>
  <c r="N60"/>
  <c r="O60"/>
  <c r="P60"/>
  <c r="Q60"/>
  <c r="U60"/>
  <c r="V60"/>
  <c r="X60"/>
  <c r="D61"/>
  <c r="E61"/>
  <c r="F61"/>
  <c r="G61"/>
  <c r="H61"/>
  <c r="I61"/>
  <c r="J61"/>
  <c r="K61"/>
  <c r="L61"/>
  <c r="M61"/>
  <c r="N61"/>
  <c r="O61"/>
  <c r="P61"/>
  <c r="Q61"/>
  <c r="U61"/>
  <c r="V61"/>
  <c r="X61"/>
  <c r="D63"/>
  <c r="E63"/>
  <c r="F63"/>
  <c r="G63"/>
  <c r="H63"/>
  <c r="I63"/>
  <c r="J63"/>
  <c r="K63"/>
  <c r="L63"/>
  <c r="M63"/>
  <c r="N63"/>
  <c r="O63"/>
  <c r="P63"/>
  <c r="Q63"/>
  <c r="U63"/>
  <c r="V63"/>
  <c r="X63"/>
  <c r="D64"/>
  <c r="E64"/>
  <c r="F64"/>
  <c r="G64"/>
  <c r="H64"/>
  <c r="I64"/>
  <c r="J64"/>
  <c r="K64"/>
  <c r="L64"/>
  <c r="M64"/>
  <c r="N64"/>
  <c r="O64"/>
  <c r="P64"/>
  <c r="Q64"/>
  <c r="U64"/>
  <c r="V64"/>
  <c r="X64"/>
  <c r="D65"/>
  <c r="E65"/>
  <c r="F65"/>
  <c r="G65"/>
  <c r="H65"/>
  <c r="I65"/>
  <c r="J65"/>
  <c r="K65"/>
  <c r="L65"/>
  <c r="M65"/>
  <c r="N65"/>
  <c r="O65"/>
  <c r="P65"/>
  <c r="Q65"/>
  <c r="U65"/>
  <c r="V65"/>
  <c r="X65"/>
  <c r="D68"/>
  <c r="E68"/>
  <c r="F68"/>
  <c r="G68"/>
  <c r="H68"/>
  <c r="I68"/>
  <c r="J68"/>
  <c r="K68"/>
  <c r="L68"/>
  <c r="M68"/>
  <c r="N68"/>
  <c r="O68"/>
  <c r="P68"/>
  <c r="Q68"/>
  <c r="U68"/>
  <c r="V68"/>
  <c r="X68"/>
  <c r="D69"/>
  <c r="E69"/>
  <c r="F69"/>
  <c r="G69"/>
  <c r="H69"/>
  <c r="I69"/>
  <c r="J69"/>
  <c r="K69"/>
  <c r="L69"/>
  <c r="M69"/>
  <c r="N69"/>
  <c r="O69"/>
  <c r="P69"/>
  <c r="Q69"/>
  <c r="U69"/>
  <c r="V69"/>
  <c r="X69"/>
  <c r="D70"/>
  <c r="E70"/>
  <c r="F70"/>
  <c r="G70"/>
  <c r="H70"/>
  <c r="I70"/>
  <c r="J70"/>
  <c r="K70"/>
  <c r="L70"/>
  <c r="M70"/>
  <c r="N70"/>
  <c r="O70"/>
  <c r="P70"/>
  <c r="Q70"/>
  <c r="U70"/>
  <c r="V70"/>
  <c r="X70"/>
  <c r="D71"/>
  <c r="E71"/>
  <c r="F71"/>
  <c r="G71"/>
  <c r="H71"/>
  <c r="I71"/>
  <c r="J71"/>
  <c r="K71"/>
  <c r="L71"/>
  <c r="M71"/>
  <c r="N71"/>
  <c r="O71"/>
  <c r="P71"/>
  <c r="Q71"/>
  <c r="U71"/>
  <c r="V71"/>
  <c r="X71"/>
  <c r="D72"/>
  <c r="E72"/>
  <c r="F72"/>
  <c r="G72"/>
  <c r="H72"/>
  <c r="I72"/>
  <c r="J72"/>
  <c r="K72"/>
  <c r="L72"/>
  <c r="M72"/>
  <c r="N72"/>
  <c r="O72"/>
  <c r="P72"/>
  <c r="Q72"/>
  <c r="U72"/>
  <c r="V72"/>
  <c r="X72"/>
  <c r="B116" i="12"/>
  <c r="B62" i="14" s="1"/>
  <c r="B114" i="12"/>
  <c r="B60" i="14" s="1"/>
  <c r="C114" i="12"/>
  <c r="C60" i="14" s="1"/>
  <c r="B115" i="12"/>
  <c r="B61" i="14" s="1"/>
  <c r="C115" i="12"/>
  <c r="C61" i="14" s="1"/>
  <c r="B117" i="12"/>
  <c r="B63" i="14" s="1"/>
  <c r="B118" i="12"/>
  <c r="B64" i="14" s="1"/>
  <c r="C118" i="12"/>
  <c r="C64" i="14" s="1"/>
  <c r="B119" i="12"/>
  <c r="B65" i="14" s="1"/>
  <c r="C28" i="8"/>
  <c r="B63" i="10"/>
  <c r="B50" i="11" s="1"/>
  <c r="C63" i="10"/>
  <c r="C50" i="11" s="1"/>
  <c r="B64" i="10"/>
  <c r="B51" i="11" s="1"/>
  <c r="C64" i="10"/>
  <c r="C51" i="11" s="1"/>
  <c r="B66" i="10"/>
  <c r="B53" i="11" s="1"/>
  <c r="B67" i="10"/>
  <c r="B54" i="11" s="1"/>
  <c r="C67" i="10"/>
  <c r="C54" i="11" s="1"/>
  <c r="B68" i="10"/>
  <c r="B55" i="11" s="1"/>
  <c r="D65" i="10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B65"/>
  <c r="C14"/>
  <c r="C15" i="11" s="1"/>
  <c r="B14" i="10"/>
  <c r="B15" i="11" s="1"/>
  <c r="C7" i="10"/>
  <c r="C8" i="11" s="1"/>
  <c r="C119" i="12"/>
  <c r="C65" i="14" s="1"/>
  <c r="C117" i="12"/>
  <c r="C63" i="14" s="1"/>
  <c r="C116" i="12"/>
  <c r="C62" i="14" s="1"/>
  <c r="C58" i="8"/>
  <c r="C61"/>
  <c r="C70"/>
  <c r="C69"/>
  <c r="B70"/>
  <c r="B69"/>
  <c r="C68"/>
  <c r="B68"/>
  <c r="C66" i="10" l="1"/>
  <c r="C53" i="11" s="1"/>
  <c r="C68" i="10"/>
  <c r="C55" i="11" s="1"/>
  <c r="C65" i="10"/>
  <c r="C71" i="8"/>
  <c r="B5" i="12" l="1"/>
  <c r="B5" i="14" s="1"/>
  <c r="B11" i="12"/>
  <c r="B11" i="14" s="1"/>
  <c r="C11" i="12"/>
  <c r="C11" i="14" s="1"/>
  <c r="B12" i="12"/>
  <c r="B12" i="14" s="1"/>
  <c r="C12" i="12"/>
  <c r="C12" i="14" s="1"/>
  <c r="C17" i="12"/>
  <c r="C13" i="14" s="1"/>
  <c r="B44" i="12"/>
  <c r="B20" i="14" s="1"/>
  <c r="C44" i="12"/>
  <c r="C20" i="14" s="1"/>
  <c r="B17" i="12"/>
  <c r="B13" i="14" s="1"/>
  <c r="B18" i="12"/>
  <c r="B14" i="14" s="1"/>
  <c r="C18" i="12"/>
  <c r="C14" i="14" s="1"/>
  <c r="B19" i="12"/>
  <c r="C19"/>
  <c r="B20"/>
  <c r="C20"/>
  <c r="B21"/>
  <c r="B15" i="14" s="1"/>
  <c r="C21" i="12"/>
  <c r="C15" i="14" s="1"/>
  <c r="B23" i="12"/>
  <c r="C23"/>
  <c r="B24"/>
  <c r="C24"/>
  <c r="B22"/>
  <c r="C22"/>
  <c r="B25"/>
  <c r="B16" i="14" s="1"/>
  <c r="C25" i="12"/>
  <c r="C16" i="14" s="1"/>
  <c r="B26" i="12"/>
  <c r="C26"/>
  <c r="B27"/>
  <c r="C27"/>
  <c r="B28"/>
  <c r="C28"/>
  <c r="B29"/>
  <c r="C29"/>
  <c r="B30"/>
  <c r="C30"/>
  <c r="B31"/>
  <c r="C31"/>
  <c r="B32"/>
  <c r="B17" i="14" s="1"/>
  <c r="C32" i="12"/>
  <c r="C17" i="14" s="1"/>
  <c r="B33" i="12"/>
  <c r="B18" i="14" s="1"/>
  <c r="B48" i="12"/>
  <c r="C48"/>
  <c r="B49"/>
  <c r="C49"/>
  <c r="B50"/>
  <c r="C50"/>
  <c r="B51"/>
  <c r="C51"/>
  <c r="B52"/>
  <c r="C52"/>
  <c r="B53"/>
  <c r="B22" i="14" s="1"/>
  <c r="C53" i="12"/>
  <c r="C22" i="14" s="1"/>
  <c r="B34" i="12"/>
  <c r="C34"/>
  <c r="B35"/>
  <c r="C35"/>
  <c r="B36"/>
  <c r="C36"/>
  <c r="B37"/>
  <c r="C37"/>
  <c r="B38"/>
  <c r="C38"/>
  <c r="B39"/>
  <c r="B19" i="14" s="1"/>
  <c r="C39" i="12"/>
  <c r="C19" i="14" s="1"/>
  <c r="B57" i="12"/>
  <c r="B24" i="14" s="1"/>
  <c r="C57" i="12"/>
  <c r="C24" i="14" s="1"/>
  <c r="B58" i="12"/>
  <c r="B25" i="14" s="1"/>
  <c r="C58" i="12"/>
  <c r="C25" i="14" s="1"/>
  <c r="B47" i="12"/>
  <c r="B21" i="14" s="1"/>
  <c r="C47" i="12"/>
  <c r="C21" i="14" s="1"/>
  <c r="B61" i="12"/>
  <c r="B26" i="14" s="1"/>
  <c r="C61" i="12"/>
  <c r="C26" i="14" s="1"/>
  <c r="B62" i="12"/>
  <c r="B27" i="14" s="1"/>
  <c r="C62" i="12"/>
  <c r="C27" i="14" s="1"/>
  <c r="B63" i="12"/>
  <c r="B28" i="14" s="1"/>
  <c r="B65" i="12"/>
  <c r="B30" i="14" s="1"/>
  <c r="B71" i="12"/>
  <c r="B36" i="14" s="1"/>
  <c r="B72" i="12"/>
  <c r="C72"/>
  <c r="B73"/>
  <c r="B38" i="14" s="1"/>
  <c r="B79" i="12"/>
  <c r="C79"/>
  <c r="B80"/>
  <c r="C80"/>
  <c r="B81"/>
  <c r="C81"/>
  <c r="B82"/>
  <c r="C82"/>
  <c r="B83"/>
  <c r="C83"/>
  <c r="B84"/>
  <c r="C84"/>
  <c r="B85"/>
  <c r="C85"/>
  <c r="B86"/>
  <c r="C86"/>
  <c r="B87"/>
  <c r="C87"/>
  <c r="B88"/>
  <c r="B43" i="14" s="1"/>
  <c r="C88" i="12"/>
  <c r="C43" i="14" s="1"/>
  <c r="B90" i="12"/>
  <c r="B45" i="14" s="1"/>
  <c r="B91" i="12"/>
  <c r="C91"/>
  <c r="B92"/>
  <c r="C92"/>
  <c r="B93"/>
  <c r="B46" i="14" s="1"/>
  <c r="C93" i="12"/>
  <c r="C46" i="14" s="1"/>
  <c r="B94" i="12"/>
  <c r="B47" i="14" s="1"/>
  <c r="B95" i="12"/>
  <c r="B48" i="14" s="1"/>
  <c r="B97" i="12"/>
  <c r="B50" i="14" s="1"/>
  <c r="B103" i="12"/>
  <c r="B51" i="14" s="1"/>
  <c r="B106" i="12"/>
  <c r="B52" i="14" s="1"/>
  <c r="B107" i="12"/>
  <c r="B53" i="14" s="1"/>
  <c r="C107" i="12"/>
  <c r="C53" i="14" s="1"/>
  <c r="B108" i="12"/>
  <c r="B54" i="14" s="1"/>
  <c r="B109" i="12"/>
  <c r="B55" i="14" s="1"/>
  <c r="C109" i="12"/>
  <c r="C55" i="14" s="1"/>
  <c r="B110" i="12"/>
  <c r="B56" i="14" s="1"/>
  <c r="B111" i="12"/>
  <c r="B57" i="14" s="1"/>
  <c r="B112" i="12"/>
  <c r="B58" i="14" s="1"/>
  <c r="C112" i="12"/>
  <c r="C58" i="14" s="1"/>
  <c r="B113" i="12"/>
  <c r="B59" i="14" s="1"/>
  <c r="C113" i="12"/>
  <c r="C59" i="14" s="1"/>
  <c r="B121" i="12"/>
  <c r="B67" i="14" s="1"/>
  <c r="B124" i="12"/>
  <c r="B70" i="14" s="1"/>
  <c r="B125" i="12"/>
  <c r="C125"/>
  <c r="B126"/>
  <c r="C126"/>
  <c r="B127"/>
  <c r="C127"/>
  <c r="B128"/>
  <c r="C128"/>
  <c r="B129"/>
  <c r="C129"/>
  <c r="B130"/>
  <c r="C130"/>
  <c r="B131"/>
  <c r="C131"/>
  <c r="B132"/>
  <c r="B71" i="14" s="1"/>
  <c r="C132" i="12"/>
  <c r="C71" i="14" s="1"/>
  <c r="B133" i="12"/>
  <c r="B72" i="14" s="1"/>
  <c r="B135" i="12"/>
  <c r="B136"/>
  <c r="B137"/>
  <c r="B1"/>
  <c r="B1" i="14" s="1"/>
  <c r="B27" i="10"/>
  <c r="B28" i="11" s="1"/>
  <c r="B4" i="10"/>
  <c r="B5" i="11" s="1"/>
  <c r="B5" i="10"/>
  <c r="B6" i="11" s="1"/>
  <c r="C5" i="10"/>
  <c r="C6" i="11" s="1"/>
  <c r="D5" i="10"/>
  <c r="D6" i="11" s="1"/>
  <c r="E5" i="10"/>
  <c r="E6" i="11" s="1"/>
  <c r="F5" i="10"/>
  <c r="F6" i="11" s="1"/>
  <c r="G5" i="10"/>
  <c r="G6" i="11" s="1"/>
  <c r="H5" i="10"/>
  <c r="H6" i="11" s="1"/>
  <c r="I5" i="10"/>
  <c r="I6" i="11" s="1"/>
  <c r="J5" i="10"/>
  <c r="J6" i="11" s="1"/>
  <c r="K5" i="10"/>
  <c r="K6" i="11" s="1"/>
  <c r="L5" i="10"/>
  <c r="L6" i="11" s="1"/>
  <c r="M5" i="10"/>
  <c r="M6" i="11" s="1"/>
  <c r="N5" i="10"/>
  <c r="N6" i="11" s="1"/>
  <c r="O5" i="10"/>
  <c r="O6" i="11" s="1"/>
  <c r="P5" i="10"/>
  <c r="P6" i="11" s="1"/>
  <c r="Q5" i="10"/>
  <c r="Q6" i="11" s="1"/>
  <c r="R5" i="10"/>
  <c r="R6" i="11" s="1"/>
  <c r="S5" i="10"/>
  <c r="S6" i="11" s="1"/>
  <c r="T5" i="10"/>
  <c r="T6" i="11" s="1"/>
  <c r="U5" i="10"/>
  <c r="U6" i="11" s="1"/>
  <c r="V5" i="10"/>
  <c r="V6" i="11" s="1"/>
  <c r="W5" i="10"/>
  <c r="W6" i="11" s="1"/>
  <c r="X5" i="10"/>
  <c r="X6" i="11" s="1"/>
  <c r="Z5" i="10"/>
  <c r="Z6" i="11" s="1"/>
  <c r="B6" i="10"/>
  <c r="B7" i="11" s="1"/>
  <c r="C6" i="10"/>
  <c r="C7" i="11" s="1"/>
  <c r="D6" i="10"/>
  <c r="D7" i="11" s="1"/>
  <c r="E6" i="10"/>
  <c r="E7" i="11" s="1"/>
  <c r="F6" i="10"/>
  <c r="F7" i="11" s="1"/>
  <c r="G6" i="10"/>
  <c r="G7" i="11" s="1"/>
  <c r="H6" i="10"/>
  <c r="H7" i="11" s="1"/>
  <c r="I6" i="10"/>
  <c r="I7" i="11" s="1"/>
  <c r="J6" i="10"/>
  <c r="J7" i="11" s="1"/>
  <c r="K6" i="10"/>
  <c r="K7" i="11" s="1"/>
  <c r="L6" i="10"/>
  <c r="L7" i="11" s="1"/>
  <c r="M6" i="10"/>
  <c r="M7" i="11" s="1"/>
  <c r="N6" i="10"/>
  <c r="N7" i="11" s="1"/>
  <c r="O6" i="10"/>
  <c r="O7" i="11" s="1"/>
  <c r="P6" i="10"/>
  <c r="P7" i="11" s="1"/>
  <c r="Q6" i="10"/>
  <c r="Q7" i="11" s="1"/>
  <c r="R6" i="10"/>
  <c r="R7" i="11" s="1"/>
  <c r="S6" i="10"/>
  <c r="S7" i="11" s="1"/>
  <c r="T6" i="10"/>
  <c r="T7" i="11" s="1"/>
  <c r="U6" i="10"/>
  <c r="U7" i="11" s="1"/>
  <c r="V6" i="10"/>
  <c r="V7" i="11" s="1"/>
  <c r="W6" i="10"/>
  <c r="W7" i="11" s="1"/>
  <c r="X6" i="10"/>
  <c r="X7" i="11" s="1"/>
  <c r="Z6" i="10"/>
  <c r="Z7" i="11" s="1"/>
  <c r="B7" i="10"/>
  <c r="B8" i="11" s="1"/>
  <c r="D7" i="10"/>
  <c r="D8" i="11" s="1"/>
  <c r="E7" i="10"/>
  <c r="E8" i="11" s="1"/>
  <c r="F7" i="10"/>
  <c r="F8" i="11" s="1"/>
  <c r="G7" i="10"/>
  <c r="G8" i="11" s="1"/>
  <c r="H7" i="10"/>
  <c r="H8" i="11" s="1"/>
  <c r="I7" i="10"/>
  <c r="I8" i="11" s="1"/>
  <c r="J7" i="10"/>
  <c r="J8" i="11" s="1"/>
  <c r="K7" i="10"/>
  <c r="K8" i="11" s="1"/>
  <c r="L7" i="10"/>
  <c r="L8" i="11" s="1"/>
  <c r="M7" i="10"/>
  <c r="M8" i="11" s="1"/>
  <c r="N7" i="10"/>
  <c r="N8" i="11" s="1"/>
  <c r="O7" i="10"/>
  <c r="O8" i="11" s="1"/>
  <c r="P7" i="10"/>
  <c r="P8" i="11" s="1"/>
  <c r="Q7" i="10"/>
  <c r="Q8" i="11" s="1"/>
  <c r="R7" i="10"/>
  <c r="R8" i="11" s="1"/>
  <c r="S7" i="10"/>
  <c r="S8" i="11" s="1"/>
  <c r="T7" i="10"/>
  <c r="T8" i="11" s="1"/>
  <c r="U7" i="10"/>
  <c r="U8" i="11" s="1"/>
  <c r="V7" i="10"/>
  <c r="V8" i="11" s="1"/>
  <c r="W7" i="10"/>
  <c r="W8" i="11" s="1"/>
  <c r="X7" i="10"/>
  <c r="X8" i="11" s="1"/>
  <c r="Z7" i="10"/>
  <c r="Z8" i="11" s="1"/>
  <c r="B8" i="10"/>
  <c r="B9" i="11" s="1"/>
  <c r="C8" i="10"/>
  <c r="C9" i="11" s="1"/>
  <c r="D8" i="10"/>
  <c r="D9" i="11" s="1"/>
  <c r="E8" i="10"/>
  <c r="E9" i="11" s="1"/>
  <c r="F8" i="10"/>
  <c r="F9" i="11" s="1"/>
  <c r="G8" i="10"/>
  <c r="G9" i="11" s="1"/>
  <c r="H8" i="10"/>
  <c r="H9" i="11" s="1"/>
  <c r="I8" i="10"/>
  <c r="I9" i="11" s="1"/>
  <c r="J8" i="10"/>
  <c r="J9" i="11" s="1"/>
  <c r="K8" i="10"/>
  <c r="K9" i="11" s="1"/>
  <c r="L8" i="10"/>
  <c r="L9" i="11" s="1"/>
  <c r="M8" i="10"/>
  <c r="M9" i="11" s="1"/>
  <c r="N8" i="10"/>
  <c r="N9" i="11" s="1"/>
  <c r="O8" i="10"/>
  <c r="O9" i="11" s="1"/>
  <c r="P8" i="10"/>
  <c r="P9" i="11" s="1"/>
  <c r="Q8" i="10"/>
  <c r="Q9" i="11" s="1"/>
  <c r="R8" i="10"/>
  <c r="R9" i="11" s="1"/>
  <c r="S8" i="10"/>
  <c r="S9" i="11" s="1"/>
  <c r="T8" i="10"/>
  <c r="T9" i="11" s="1"/>
  <c r="U8" i="10"/>
  <c r="U9" i="11" s="1"/>
  <c r="V8" i="10"/>
  <c r="V9" i="11" s="1"/>
  <c r="W8" i="10"/>
  <c r="W9" i="11" s="1"/>
  <c r="X8" i="10"/>
  <c r="X9" i="11" s="1"/>
  <c r="Z8" i="10"/>
  <c r="Z9" i="11" s="1"/>
  <c r="B9" i="10"/>
  <c r="B10" i="11" s="1"/>
  <c r="C9" i="10"/>
  <c r="C10" i="11" s="1"/>
  <c r="D9" i="10"/>
  <c r="D10" i="11" s="1"/>
  <c r="E9" i="10"/>
  <c r="E10" i="11" s="1"/>
  <c r="F9" i="10"/>
  <c r="F10" i="11" s="1"/>
  <c r="G9" i="10"/>
  <c r="G10" i="11" s="1"/>
  <c r="H9" i="10"/>
  <c r="H10" i="11" s="1"/>
  <c r="I9" i="10"/>
  <c r="I10" i="11" s="1"/>
  <c r="J9" i="10"/>
  <c r="J10" i="11" s="1"/>
  <c r="K9" i="10"/>
  <c r="K10" i="11" s="1"/>
  <c r="L9" i="10"/>
  <c r="L10" i="11" s="1"/>
  <c r="M9" i="10"/>
  <c r="M10" i="11" s="1"/>
  <c r="N9" i="10"/>
  <c r="N10" i="11" s="1"/>
  <c r="O9" i="10"/>
  <c r="O10" i="11" s="1"/>
  <c r="P9" i="10"/>
  <c r="P10" i="11" s="1"/>
  <c r="Q9" i="10"/>
  <c r="Q10" i="11" s="1"/>
  <c r="R9" i="10"/>
  <c r="R10" i="11" s="1"/>
  <c r="S9" i="10"/>
  <c r="S10" i="11" s="1"/>
  <c r="T9" i="10"/>
  <c r="T10" i="11" s="1"/>
  <c r="U9" i="10"/>
  <c r="U10" i="11" s="1"/>
  <c r="V9" i="10"/>
  <c r="V10" i="11" s="1"/>
  <c r="W9" i="10"/>
  <c r="W10" i="11" s="1"/>
  <c r="X9" i="10"/>
  <c r="X10" i="11" s="1"/>
  <c r="Z9" i="10"/>
  <c r="Z10" i="11" s="1"/>
  <c r="B10" i="10"/>
  <c r="B11" i="11" s="1"/>
  <c r="C10" i="10"/>
  <c r="C11" i="11" s="1"/>
  <c r="D10" i="10"/>
  <c r="D11" i="11" s="1"/>
  <c r="E10" i="10"/>
  <c r="E11" i="11" s="1"/>
  <c r="F10" i="10"/>
  <c r="F11" i="11" s="1"/>
  <c r="G10" i="10"/>
  <c r="G11" i="11" s="1"/>
  <c r="H10" i="10"/>
  <c r="H11" i="11" s="1"/>
  <c r="I10" i="10"/>
  <c r="I11" i="11" s="1"/>
  <c r="J10" i="10"/>
  <c r="J11" i="11" s="1"/>
  <c r="K10" i="10"/>
  <c r="K11" i="11" s="1"/>
  <c r="L10" i="10"/>
  <c r="L11" i="11" s="1"/>
  <c r="M10" i="10"/>
  <c r="M11" i="11" s="1"/>
  <c r="N10" i="10"/>
  <c r="N11" i="11" s="1"/>
  <c r="O10" i="10"/>
  <c r="O11" i="11" s="1"/>
  <c r="P10" i="10"/>
  <c r="P11" i="11" s="1"/>
  <c r="Q10" i="10"/>
  <c r="Q11" i="11" s="1"/>
  <c r="R10" i="10"/>
  <c r="R11" i="11" s="1"/>
  <c r="S10" i="10"/>
  <c r="S11" i="11" s="1"/>
  <c r="T10" i="10"/>
  <c r="T11" i="11" s="1"/>
  <c r="U10" i="10"/>
  <c r="U11" i="11" s="1"/>
  <c r="V10" i="10"/>
  <c r="V11" i="11" s="1"/>
  <c r="W10" i="10"/>
  <c r="W11" i="11" s="1"/>
  <c r="X10" i="10"/>
  <c r="X11" i="11" s="1"/>
  <c r="Z10" i="10"/>
  <c r="Z11" i="11" s="1"/>
  <c r="B11" i="10"/>
  <c r="B12" i="11" s="1"/>
  <c r="C11" i="10"/>
  <c r="C12" i="11" s="1"/>
  <c r="D11" i="10"/>
  <c r="D12" i="11" s="1"/>
  <c r="E11" i="10"/>
  <c r="E12" i="11" s="1"/>
  <c r="F11" i="10"/>
  <c r="F12" i="11" s="1"/>
  <c r="G11" i="10"/>
  <c r="G12" i="11" s="1"/>
  <c r="H11" i="10"/>
  <c r="H12" i="11" s="1"/>
  <c r="I11" i="10"/>
  <c r="I12" i="11" s="1"/>
  <c r="J11" i="10"/>
  <c r="J12" i="11" s="1"/>
  <c r="K11" i="10"/>
  <c r="K12" i="11" s="1"/>
  <c r="L11" i="10"/>
  <c r="L12" i="11" s="1"/>
  <c r="M11" i="10"/>
  <c r="M12" i="11" s="1"/>
  <c r="N11" i="10"/>
  <c r="N12" i="11" s="1"/>
  <c r="O11" i="10"/>
  <c r="O12" i="11" s="1"/>
  <c r="P11" i="10"/>
  <c r="P12" i="11" s="1"/>
  <c r="Q11" i="10"/>
  <c r="Q12" i="11" s="1"/>
  <c r="R11" i="10"/>
  <c r="R12" i="11" s="1"/>
  <c r="S11" i="10"/>
  <c r="S12" i="11" s="1"/>
  <c r="T11" i="10"/>
  <c r="T12" i="11" s="1"/>
  <c r="U11" i="10"/>
  <c r="U12" i="11" s="1"/>
  <c r="V11" i="10"/>
  <c r="V12" i="11" s="1"/>
  <c r="W11" i="10"/>
  <c r="W12" i="11" s="1"/>
  <c r="X11" i="10"/>
  <c r="X12" i="11" s="1"/>
  <c r="Z11" i="10"/>
  <c r="Z12" i="11" s="1"/>
  <c r="B12" i="10"/>
  <c r="B13" i="11" s="1"/>
  <c r="D12" i="10"/>
  <c r="D13" i="11" s="1"/>
  <c r="E12" i="10"/>
  <c r="E13" i="11" s="1"/>
  <c r="F12" i="10"/>
  <c r="F13" i="11" s="1"/>
  <c r="G12" i="10"/>
  <c r="G13" i="11" s="1"/>
  <c r="H12" i="10"/>
  <c r="H13" i="11" s="1"/>
  <c r="I12" i="10"/>
  <c r="I13" i="11" s="1"/>
  <c r="J12" i="10"/>
  <c r="J13" i="11" s="1"/>
  <c r="K12" i="10"/>
  <c r="K13" i="11" s="1"/>
  <c r="L12" i="10"/>
  <c r="L13" i="11" s="1"/>
  <c r="M12" i="10"/>
  <c r="M13" i="11" s="1"/>
  <c r="N12" i="10"/>
  <c r="N13" i="11" s="1"/>
  <c r="O12" i="10"/>
  <c r="O13" i="11" s="1"/>
  <c r="P12" i="10"/>
  <c r="P13" i="11" s="1"/>
  <c r="Q12" i="10"/>
  <c r="Q13" i="11" s="1"/>
  <c r="R12" i="10"/>
  <c r="R13" i="11" s="1"/>
  <c r="S12" i="10"/>
  <c r="S13" i="11" s="1"/>
  <c r="T12" i="10"/>
  <c r="T13" i="11" s="1"/>
  <c r="U12" i="10"/>
  <c r="U13" i="11" s="1"/>
  <c r="V12" i="10"/>
  <c r="V13" i="11" s="1"/>
  <c r="W12" i="10"/>
  <c r="W13" i="11" s="1"/>
  <c r="X12" i="10"/>
  <c r="X13" i="11" s="1"/>
  <c r="Z12" i="10"/>
  <c r="Z13" i="11" s="1"/>
  <c r="B16" i="10"/>
  <c r="B17" i="11" s="1"/>
  <c r="C16" i="10"/>
  <c r="C17" i="11" s="1"/>
  <c r="D16" i="10"/>
  <c r="D17" i="11" s="1"/>
  <c r="E16" i="10"/>
  <c r="E17" i="11" s="1"/>
  <c r="F16" i="10"/>
  <c r="F17" i="11" s="1"/>
  <c r="G16" i="10"/>
  <c r="G17" i="11" s="1"/>
  <c r="H16" i="10"/>
  <c r="H17" i="11" s="1"/>
  <c r="I16" i="10"/>
  <c r="I17" i="11" s="1"/>
  <c r="J16" i="10"/>
  <c r="J17" i="11" s="1"/>
  <c r="K16" i="10"/>
  <c r="K17" i="11" s="1"/>
  <c r="L16" i="10"/>
  <c r="L17" i="11" s="1"/>
  <c r="M16" i="10"/>
  <c r="M17" i="11" s="1"/>
  <c r="N16" i="10"/>
  <c r="N17" i="11" s="1"/>
  <c r="O16" i="10"/>
  <c r="O17" i="11" s="1"/>
  <c r="P16" i="10"/>
  <c r="P17" i="11" s="1"/>
  <c r="Q16" i="10"/>
  <c r="Q17" i="11" s="1"/>
  <c r="R16" i="10"/>
  <c r="R17" i="11" s="1"/>
  <c r="S16" i="10"/>
  <c r="S17" i="11" s="1"/>
  <c r="T16" i="10"/>
  <c r="T17" i="11" s="1"/>
  <c r="U16" i="10"/>
  <c r="U17" i="11" s="1"/>
  <c r="V16" i="10"/>
  <c r="V17" i="11" s="1"/>
  <c r="W16" i="10"/>
  <c r="W17" i="11" s="1"/>
  <c r="X16" i="10"/>
  <c r="X17" i="11" s="1"/>
  <c r="Z16" i="10"/>
  <c r="Z17" i="11" s="1"/>
  <c r="B13" i="10"/>
  <c r="B14" i="11" s="1"/>
  <c r="C13" i="10"/>
  <c r="C14" i="11" s="1"/>
  <c r="D13" i="10"/>
  <c r="D14" i="11" s="1"/>
  <c r="E13" i="10"/>
  <c r="E14" i="11" s="1"/>
  <c r="F13" i="10"/>
  <c r="F14" i="11" s="1"/>
  <c r="G13" i="10"/>
  <c r="G14" i="11" s="1"/>
  <c r="H13" i="10"/>
  <c r="H14" i="11" s="1"/>
  <c r="I13" i="10"/>
  <c r="I14" i="11" s="1"/>
  <c r="J13" i="10"/>
  <c r="J14" i="11" s="1"/>
  <c r="K13" i="10"/>
  <c r="K14" i="11" s="1"/>
  <c r="L13" i="10"/>
  <c r="L14" i="11" s="1"/>
  <c r="M13" i="10"/>
  <c r="M14" i="11" s="1"/>
  <c r="N13" i="10"/>
  <c r="N14" i="11" s="1"/>
  <c r="O13" i="10"/>
  <c r="O14" i="11" s="1"/>
  <c r="P13" i="10"/>
  <c r="P14" i="11" s="1"/>
  <c r="Q13" i="10"/>
  <c r="Q14" i="11" s="1"/>
  <c r="R13" i="10"/>
  <c r="R14" i="11" s="1"/>
  <c r="S13" i="10"/>
  <c r="S14" i="11" s="1"/>
  <c r="T13" i="10"/>
  <c r="T14" i="11" s="1"/>
  <c r="U13" i="10"/>
  <c r="U14" i="11" s="1"/>
  <c r="V13" i="10"/>
  <c r="V14" i="11" s="1"/>
  <c r="W13" i="10"/>
  <c r="W14" i="11" s="1"/>
  <c r="X13" i="10"/>
  <c r="X14" i="11" s="1"/>
  <c r="Z13" i="10"/>
  <c r="Z14" i="11" s="1"/>
  <c r="B18" i="10"/>
  <c r="B19" i="11" s="1"/>
  <c r="C18" i="10"/>
  <c r="C19" i="11" s="1"/>
  <c r="D18" i="10"/>
  <c r="D19" i="11" s="1"/>
  <c r="E18" i="10"/>
  <c r="E19" i="11" s="1"/>
  <c r="F18" i="10"/>
  <c r="F19" i="11" s="1"/>
  <c r="G18" i="10"/>
  <c r="G19" i="11" s="1"/>
  <c r="H18" i="10"/>
  <c r="H19" i="11" s="1"/>
  <c r="I18" i="10"/>
  <c r="I19" i="11" s="1"/>
  <c r="J18" i="10"/>
  <c r="J19" i="11" s="1"/>
  <c r="K18" i="10"/>
  <c r="K19" i="11" s="1"/>
  <c r="L18" i="10"/>
  <c r="L19" i="11" s="1"/>
  <c r="M18" i="10"/>
  <c r="M19" i="11" s="1"/>
  <c r="N18" i="10"/>
  <c r="N19" i="11" s="1"/>
  <c r="O18" i="10"/>
  <c r="O19" i="11" s="1"/>
  <c r="P18" i="10"/>
  <c r="P19" i="11" s="1"/>
  <c r="Q18" i="10"/>
  <c r="Q19" i="11" s="1"/>
  <c r="R18" i="10"/>
  <c r="R19" i="11" s="1"/>
  <c r="S18" i="10"/>
  <c r="S19" i="11" s="1"/>
  <c r="T18" i="10"/>
  <c r="T19" i="11" s="1"/>
  <c r="U18" i="10"/>
  <c r="U19" i="11" s="1"/>
  <c r="V18" i="10"/>
  <c r="V19" i="11" s="1"/>
  <c r="W18" i="10"/>
  <c r="W19" i="11" s="1"/>
  <c r="X18" i="10"/>
  <c r="X19" i="11" s="1"/>
  <c r="Z18" i="10"/>
  <c r="Z19" i="11" s="1"/>
  <c r="B19" i="10"/>
  <c r="B20" i="11" s="1"/>
  <c r="C19" i="10"/>
  <c r="C20" i="11" s="1"/>
  <c r="D19" i="10"/>
  <c r="D20" i="11" s="1"/>
  <c r="E19" i="10"/>
  <c r="E20" i="11" s="1"/>
  <c r="F19" i="10"/>
  <c r="F20" i="11" s="1"/>
  <c r="G19" i="10"/>
  <c r="G20" i="11" s="1"/>
  <c r="H19" i="10"/>
  <c r="H20" i="11" s="1"/>
  <c r="I19" i="10"/>
  <c r="I20" i="11" s="1"/>
  <c r="J19" i="10"/>
  <c r="J20" i="11" s="1"/>
  <c r="K19" i="10"/>
  <c r="K20" i="11" s="1"/>
  <c r="L19" i="10"/>
  <c r="L20" i="11" s="1"/>
  <c r="M19" i="10"/>
  <c r="M20" i="11" s="1"/>
  <c r="N19" i="10"/>
  <c r="N20" i="11" s="1"/>
  <c r="O19" i="10"/>
  <c r="O20" i="11" s="1"/>
  <c r="P19" i="10"/>
  <c r="P20" i="11" s="1"/>
  <c r="Q19" i="10"/>
  <c r="Q20" i="11" s="1"/>
  <c r="R19" i="10"/>
  <c r="R20" i="11" s="1"/>
  <c r="S19" i="10"/>
  <c r="S20" i="11" s="1"/>
  <c r="T19" i="10"/>
  <c r="T20" i="11" s="1"/>
  <c r="U19" i="10"/>
  <c r="U20" i="11" s="1"/>
  <c r="V19" i="10"/>
  <c r="V20" i="11" s="1"/>
  <c r="W19" i="10"/>
  <c r="W20" i="11" s="1"/>
  <c r="X19" i="10"/>
  <c r="X20" i="11" s="1"/>
  <c r="Z19" i="10"/>
  <c r="Z20" i="11" s="1"/>
  <c r="B15" i="10"/>
  <c r="B16" i="11" s="1"/>
  <c r="C15" i="10"/>
  <c r="C16" i="11" s="1"/>
  <c r="D15" i="10"/>
  <c r="D16" i="11" s="1"/>
  <c r="E15" i="10"/>
  <c r="E16" i="11" s="1"/>
  <c r="F15" i="10"/>
  <c r="F16" i="11" s="1"/>
  <c r="G15" i="10"/>
  <c r="G16" i="11" s="1"/>
  <c r="H15" i="10"/>
  <c r="H16" i="11" s="1"/>
  <c r="I15" i="10"/>
  <c r="I16" i="11" s="1"/>
  <c r="J15" i="10"/>
  <c r="J16" i="11" s="1"/>
  <c r="K15" i="10"/>
  <c r="K16" i="11" s="1"/>
  <c r="L15" i="10"/>
  <c r="L16" i="11" s="1"/>
  <c r="M15" i="10"/>
  <c r="M16" i="11" s="1"/>
  <c r="N15" i="10"/>
  <c r="N16" i="11" s="1"/>
  <c r="O15" i="10"/>
  <c r="O16" i="11" s="1"/>
  <c r="P15" i="10"/>
  <c r="P16" i="11" s="1"/>
  <c r="Q15" i="10"/>
  <c r="Q16" i="11" s="1"/>
  <c r="R15" i="10"/>
  <c r="R16" i="11" s="1"/>
  <c r="S15" i="10"/>
  <c r="S16" i="11" s="1"/>
  <c r="T15" i="10"/>
  <c r="T16" i="11" s="1"/>
  <c r="U15" i="10"/>
  <c r="U16" i="11" s="1"/>
  <c r="V15" i="10"/>
  <c r="V16" i="11" s="1"/>
  <c r="W15" i="10"/>
  <c r="W16" i="11" s="1"/>
  <c r="X15" i="10"/>
  <c r="X16" i="11" s="1"/>
  <c r="Z15" i="10"/>
  <c r="Z16" i="11" s="1"/>
  <c r="B20" i="10"/>
  <c r="B21" i="11" s="1"/>
  <c r="C20" i="10"/>
  <c r="C21" i="11" s="1"/>
  <c r="D20" i="10"/>
  <c r="D21" i="11" s="1"/>
  <c r="E20" i="10"/>
  <c r="E21" i="11" s="1"/>
  <c r="F20" i="10"/>
  <c r="F21" i="11" s="1"/>
  <c r="G20" i="10"/>
  <c r="G21" i="11" s="1"/>
  <c r="H20" i="10"/>
  <c r="H21" i="11" s="1"/>
  <c r="I20" i="10"/>
  <c r="I21" i="11" s="1"/>
  <c r="J20" i="10"/>
  <c r="J21" i="11" s="1"/>
  <c r="K20" i="10"/>
  <c r="K21" i="11" s="1"/>
  <c r="L20" i="10"/>
  <c r="L21" i="11" s="1"/>
  <c r="M20" i="10"/>
  <c r="M21" i="11" s="1"/>
  <c r="N20" i="10"/>
  <c r="N21" i="11" s="1"/>
  <c r="O20" i="10"/>
  <c r="O21" i="11" s="1"/>
  <c r="P20" i="10"/>
  <c r="P21" i="11" s="1"/>
  <c r="Q20" i="10"/>
  <c r="Q21" i="11" s="1"/>
  <c r="R20" i="10"/>
  <c r="R21" i="11" s="1"/>
  <c r="S20" i="10"/>
  <c r="S21" i="11" s="1"/>
  <c r="T20" i="10"/>
  <c r="T21" i="11" s="1"/>
  <c r="U20" i="10"/>
  <c r="U21" i="11" s="1"/>
  <c r="V20" i="10"/>
  <c r="V21" i="11" s="1"/>
  <c r="W20" i="10"/>
  <c r="W21" i="11" s="1"/>
  <c r="X20" i="10"/>
  <c r="X21" i="11" s="1"/>
  <c r="Z20" i="10"/>
  <c r="Z21" i="11" s="1"/>
  <c r="B21" i="10"/>
  <c r="B22" i="11" s="1"/>
  <c r="C21" i="10"/>
  <c r="C22" i="11" s="1"/>
  <c r="D21" i="10"/>
  <c r="D22" i="11" s="1"/>
  <c r="E21" i="10"/>
  <c r="E22" i="11" s="1"/>
  <c r="F21" i="10"/>
  <c r="F22" i="11" s="1"/>
  <c r="G21" i="10"/>
  <c r="G22" i="11" s="1"/>
  <c r="H21" i="10"/>
  <c r="H22" i="11" s="1"/>
  <c r="I21" i="10"/>
  <c r="I22" i="11" s="1"/>
  <c r="J21" i="10"/>
  <c r="J22" i="11" s="1"/>
  <c r="K21" i="10"/>
  <c r="K22" i="11" s="1"/>
  <c r="L21" i="10"/>
  <c r="L22" i="11" s="1"/>
  <c r="M21" i="10"/>
  <c r="M22" i="11" s="1"/>
  <c r="N21" i="10"/>
  <c r="N22" i="11" s="1"/>
  <c r="O21" i="10"/>
  <c r="O22" i="11" s="1"/>
  <c r="P21" i="10"/>
  <c r="P22" i="11" s="1"/>
  <c r="Q21" i="10"/>
  <c r="Q22" i="11" s="1"/>
  <c r="R21" i="10"/>
  <c r="R22" i="11" s="1"/>
  <c r="S21" i="10"/>
  <c r="S22" i="11" s="1"/>
  <c r="T21" i="10"/>
  <c r="T22" i="11" s="1"/>
  <c r="U21" i="10"/>
  <c r="U22" i="11" s="1"/>
  <c r="V21" i="10"/>
  <c r="V22" i="11" s="1"/>
  <c r="W21" i="10"/>
  <c r="W22" i="11" s="1"/>
  <c r="X21" i="10"/>
  <c r="X22" i="11" s="1"/>
  <c r="Z21" i="10"/>
  <c r="Z22" i="11" s="1"/>
  <c r="B22" i="10"/>
  <c r="B23" i="11" s="1"/>
  <c r="D22" i="10"/>
  <c r="D23" i="11" s="1"/>
  <c r="E22" i="10"/>
  <c r="E23" i="11" s="1"/>
  <c r="F22" i="10"/>
  <c r="F23" i="11" s="1"/>
  <c r="G22" i="10"/>
  <c r="G23" i="11" s="1"/>
  <c r="H22" i="10"/>
  <c r="H23" i="11" s="1"/>
  <c r="I22" i="10"/>
  <c r="I23" i="11" s="1"/>
  <c r="J22" i="10"/>
  <c r="J23" i="11" s="1"/>
  <c r="K22" i="10"/>
  <c r="K23" i="11" s="1"/>
  <c r="L22" i="10"/>
  <c r="L23" i="11" s="1"/>
  <c r="M22" i="10"/>
  <c r="M23" i="11" s="1"/>
  <c r="N22" i="10"/>
  <c r="N23" i="11" s="1"/>
  <c r="O22" i="10"/>
  <c r="O23" i="11" s="1"/>
  <c r="P22" i="10"/>
  <c r="P23" i="11" s="1"/>
  <c r="Q22" i="10"/>
  <c r="Q23" i="11" s="1"/>
  <c r="R22" i="10"/>
  <c r="R23" i="11" s="1"/>
  <c r="S22" i="10"/>
  <c r="S23" i="11" s="1"/>
  <c r="T22" i="10"/>
  <c r="T23" i="11" s="1"/>
  <c r="U22" i="10"/>
  <c r="U23" i="11" s="1"/>
  <c r="V22" i="10"/>
  <c r="V23" i="11" s="1"/>
  <c r="W22" i="10"/>
  <c r="W23" i="11" s="1"/>
  <c r="X22" i="10"/>
  <c r="X23" i="11" s="1"/>
  <c r="Z22" i="10"/>
  <c r="Z23" i="11" s="1"/>
  <c r="B24" i="10"/>
  <c r="B25" i="11" s="1"/>
  <c r="D24" i="10"/>
  <c r="D25" i="11" s="1"/>
  <c r="E24" i="10"/>
  <c r="E25" i="11" s="1"/>
  <c r="F24" i="10"/>
  <c r="F25" i="11" s="1"/>
  <c r="G24" i="10"/>
  <c r="G25" i="11" s="1"/>
  <c r="H24" i="10"/>
  <c r="H25" i="11" s="1"/>
  <c r="I24" i="10"/>
  <c r="I25" i="11" s="1"/>
  <c r="J24" i="10"/>
  <c r="J25" i="11" s="1"/>
  <c r="K24" i="10"/>
  <c r="K25" i="11" s="1"/>
  <c r="L24" i="10"/>
  <c r="L25" i="11" s="1"/>
  <c r="M24" i="10"/>
  <c r="M25" i="11" s="1"/>
  <c r="N24" i="10"/>
  <c r="N25" i="11" s="1"/>
  <c r="O24" i="10"/>
  <c r="O25" i="11" s="1"/>
  <c r="P24" i="10"/>
  <c r="P25" i="11" s="1"/>
  <c r="Q24" i="10"/>
  <c r="Q25" i="11" s="1"/>
  <c r="R24" i="10"/>
  <c r="R25" i="11" s="1"/>
  <c r="S24" i="10"/>
  <c r="S25" i="11" s="1"/>
  <c r="T24" i="10"/>
  <c r="T25" i="11" s="1"/>
  <c r="U24" i="10"/>
  <c r="U25" i="11" s="1"/>
  <c r="V24" i="10"/>
  <c r="V25" i="11" s="1"/>
  <c r="W24" i="10"/>
  <c r="W25" i="11" s="1"/>
  <c r="X24" i="10"/>
  <c r="X25" i="11" s="1"/>
  <c r="Z24" i="10"/>
  <c r="Z25" i="11" s="1"/>
  <c r="B25" i="10"/>
  <c r="B26" i="11" s="1"/>
  <c r="D25" i="10"/>
  <c r="D26" i="11" s="1"/>
  <c r="E25" i="10"/>
  <c r="E26" i="11" s="1"/>
  <c r="F25" i="10"/>
  <c r="F26" i="11" s="1"/>
  <c r="G25" i="10"/>
  <c r="G26" i="11" s="1"/>
  <c r="H25" i="10"/>
  <c r="H26" i="11" s="1"/>
  <c r="I25" i="10"/>
  <c r="I26" i="11" s="1"/>
  <c r="J25" i="10"/>
  <c r="J26" i="11" s="1"/>
  <c r="K25" i="10"/>
  <c r="K26" i="11" s="1"/>
  <c r="L25" i="10"/>
  <c r="L26" i="11" s="1"/>
  <c r="M25" i="10"/>
  <c r="M26" i="11" s="1"/>
  <c r="N25" i="10"/>
  <c r="N26" i="11" s="1"/>
  <c r="O25" i="10"/>
  <c r="O26" i="11" s="1"/>
  <c r="P25" i="10"/>
  <c r="P26" i="11" s="1"/>
  <c r="Q25" i="10"/>
  <c r="Q26" i="11" s="1"/>
  <c r="R25" i="10"/>
  <c r="R26" i="11" s="1"/>
  <c r="S25" i="10"/>
  <c r="S26" i="11" s="1"/>
  <c r="T25" i="10"/>
  <c r="T26" i="11" s="1"/>
  <c r="U25" i="10"/>
  <c r="U26" i="11" s="1"/>
  <c r="V25" i="10"/>
  <c r="V26" i="11" s="1"/>
  <c r="W25" i="10"/>
  <c r="W26" i="11" s="1"/>
  <c r="X25" i="10"/>
  <c r="X26" i="11" s="1"/>
  <c r="Z25" i="10"/>
  <c r="Z26" i="11" s="1"/>
  <c r="D28" i="10"/>
  <c r="D29" i="11" s="1"/>
  <c r="E28" i="10"/>
  <c r="E29" i="11" s="1"/>
  <c r="F28" i="10"/>
  <c r="F29" i="11" s="1"/>
  <c r="G28" i="10"/>
  <c r="G29" i="11" s="1"/>
  <c r="H28" i="10"/>
  <c r="H29" i="11" s="1"/>
  <c r="I28" i="10"/>
  <c r="I29" i="11" s="1"/>
  <c r="J28" i="10"/>
  <c r="J29" i="11" s="1"/>
  <c r="K28" i="10"/>
  <c r="K29" i="11" s="1"/>
  <c r="L28" i="10"/>
  <c r="L29" i="11" s="1"/>
  <c r="M28" i="10"/>
  <c r="M29" i="11" s="1"/>
  <c r="N28" i="10"/>
  <c r="N29" i="11" s="1"/>
  <c r="O28" i="10"/>
  <c r="O29" i="11" s="1"/>
  <c r="P28" i="10"/>
  <c r="P29" i="11" s="1"/>
  <c r="Q28" i="10"/>
  <c r="Q29" i="11" s="1"/>
  <c r="R28" i="10"/>
  <c r="R29" i="11" s="1"/>
  <c r="S28" i="10"/>
  <c r="S29" i="11" s="1"/>
  <c r="T28" i="10"/>
  <c r="T29" i="11" s="1"/>
  <c r="U28" i="10"/>
  <c r="U29" i="11" s="1"/>
  <c r="V28" i="10"/>
  <c r="V29" i="11" s="1"/>
  <c r="W28" i="10"/>
  <c r="W29" i="11" s="1"/>
  <c r="X28" i="10"/>
  <c r="X29" i="11" s="1"/>
  <c r="Z28" i="10"/>
  <c r="Z29" i="11" s="1"/>
  <c r="D29" i="10"/>
  <c r="D30" i="11" s="1"/>
  <c r="E29" i="10"/>
  <c r="E30" i="11" s="1"/>
  <c r="F29" i="10"/>
  <c r="F30" i="11" s="1"/>
  <c r="G29" i="10"/>
  <c r="G30" i="11" s="1"/>
  <c r="H29" i="10"/>
  <c r="H30" i="11" s="1"/>
  <c r="I29" i="10"/>
  <c r="I30" i="11" s="1"/>
  <c r="J29" i="10"/>
  <c r="J30" i="11" s="1"/>
  <c r="K29" i="10"/>
  <c r="K30" i="11" s="1"/>
  <c r="L29" i="10"/>
  <c r="L30" i="11" s="1"/>
  <c r="M29" i="10"/>
  <c r="M30" i="11" s="1"/>
  <c r="N29" i="10"/>
  <c r="N30" i="11" s="1"/>
  <c r="O29" i="10"/>
  <c r="O30" i="11" s="1"/>
  <c r="P29" i="10"/>
  <c r="P30" i="11" s="1"/>
  <c r="Q29" i="10"/>
  <c r="Q30" i="11" s="1"/>
  <c r="R29" i="10"/>
  <c r="R30" i="11" s="1"/>
  <c r="S29" i="10"/>
  <c r="S30" i="11" s="1"/>
  <c r="T29" i="10"/>
  <c r="T30" i="11" s="1"/>
  <c r="U29" i="10"/>
  <c r="U30" i="11" s="1"/>
  <c r="V29" i="10"/>
  <c r="V30" i="11" s="1"/>
  <c r="W29" i="10"/>
  <c r="W30" i="11" s="1"/>
  <c r="X29" i="10"/>
  <c r="X30" i="11" s="1"/>
  <c r="Z29" i="10"/>
  <c r="Z30" i="11" s="1"/>
  <c r="D31" i="10"/>
  <c r="D32" i="11" s="1"/>
  <c r="E31" i="10"/>
  <c r="E32" i="11" s="1"/>
  <c r="F31" i="10"/>
  <c r="F32" i="11" s="1"/>
  <c r="G31" i="10"/>
  <c r="G32" i="11" s="1"/>
  <c r="H31" i="10"/>
  <c r="H32" i="11" s="1"/>
  <c r="I31" i="10"/>
  <c r="I32" i="11" s="1"/>
  <c r="J31" i="10"/>
  <c r="J32" i="11" s="1"/>
  <c r="K31" i="10"/>
  <c r="K32" i="11" s="1"/>
  <c r="L31" i="10"/>
  <c r="L32" i="11" s="1"/>
  <c r="M31" i="10"/>
  <c r="M32" i="11" s="1"/>
  <c r="N31" i="10"/>
  <c r="N32" i="11" s="1"/>
  <c r="O31" i="10"/>
  <c r="O32" i="11" s="1"/>
  <c r="P31" i="10"/>
  <c r="P32" i="11" s="1"/>
  <c r="Q31" i="10"/>
  <c r="Q32" i="11" s="1"/>
  <c r="R31" i="10"/>
  <c r="R32" i="11" s="1"/>
  <c r="S31" i="10"/>
  <c r="S32" i="11" s="1"/>
  <c r="T31" i="10"/>
  <c r="T32" i="11" s="1"/>
  <c r="U31" i="10"/>
  <c r="U32" i="11" s="1"/>
  <c r="V31" i="10"/>
  <c r="V32" i="11" s="1"/>
  <c r="W31" i="10"/>
  <c r="W32" i="11" s="1"/>
  <c r="X31" i="10"/>
  <c r="X32" i="11" s="1"/>
  <c r="Z31" i="10"/>
  <c r="Z32" i="11" s="1"/>
  <c r="B32" i="10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Z32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Z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Z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Z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Z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Z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Z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Z40"/>
  <c r="B41"/>
  <c r="B33" i="11" s="1"/>
  <c r="C41" i="10"/>
  <c r="C33" i="11" s="1"/>
  <c r="D41" i="10"/>
  <c r="D33" i="11" s="1"/>
  <c r="E41" i="10"/>
  <c r="E33" i="11" s="1"/>
  <c r="F41" i="10"/>
  <c r="F33" i="11" s="1"/>
  <c r="G41" i="10"/>
  <c r="G33" i="11" s="1"/>
  <c r="H41" i="10"/>
  <c r="H33" i="11" s="1"/>
  <c r="I41" i="10"/>
  <c r="I33" i="11" s="1"/>
  <c r="J41" i="10"/>
  <c r="J33" i="11" s="1"/>
  <c r="K41" i="10"/>
  <c r="K33" i="11" s="1"/>
  <c r="L41" i="10"/>
  <c r="L33" i="11" s="1"/>
  <c r="M41" i="10"/>
  <c r="M33" i="11" s="1"/>
  <c r="N41" i="10"/>
  <c r="N33" i="11" s="1"/>
  <c r="O41" i="10"/>
  <c r="O33" i="11" s="1"/>
  <c r="P41" i="10"/>
  <c r="P33" i="11" s="1"/>
  <c r="Q41" i="10"/>
  <c r="Q33" i="11" s="1"/>
  <c r="R41" i="10"/>
  <c r="R33" i="11" s="1"/>
  <c r="S41" i="10"/>
  <c r="S33" i="11" s="1"/>
  <c r="T41" i="10"/>
  <c r="T33" i="11" s="1"/>
  <c r="U41" i="10"/>
  <c r="U33" i="11" s="1"/>
  <c r="V41" i="10"/>
  <c r="V33" i="11" s="1"/>
  <c r="W41" i="10"/>
  <c r="W33" i="11" s="1"/>
  <c r="X41" i="10"/>
  <c r="X33" i="11" s="1"/>
  <c r="Z41" i="10"/>
  <c r="Z33" i="11" s="1"/>
  <c r="D42" i="10"/>
  <c r="D34" i="11" s="1"/>
  <c r="E42" i="10"/>
  <c r="E34" i="11" s="1"/>
  <c r="F42" i="10"/>
  <c r="F34" i="11" s="1"/>
  <c r="G42" i="10"/>
  <c r="G34" i="11" s="1"/>
  <c r="H42" i="10"/>
  <c r="H34" i="11" s="1"/>
  <c r="I42" i="10"/>
  <c r="I34" i="11" s="1"/>
  <c r="J42" i="10"/>
  <c r="J34" i="11" s="1"/>
  <c r="K42" i="10"/>
  <c r="K34" i="11" s="1"/>
  <c r="L42" i="10"/>
  <c r="L34" i="11" s="1"/>
  <c r="M42" i="10"/>
  <c r="M34" i="11" s="1"/>
  <c r="N42" i="10"/>
  <c r="N34" i="11" s="1"/>
  <c r="O42" i="10"/>
  <c r="O34" i="11" s="1"/>
  <c r="P42" i="10"/>
  <c r="P34" i="11" s="1"/>
  <c r="Q42" i="10"/>
  <c r="Q34" i="11" s="1"/>
  <c r="R42" i="10"/>
  <c r="R34" i="11" s="1"/>
  <c r="S42" i="10"/>
  <c r="S34" i="11" s="1"/>
  <c r="T42" i="10"/>
  <c r="T34" i="11" s="1"/>
  <c r="U42" i="10"/>
  <c r="U34" i="11" s="1"/>
  <c r="V42" i="10"/>
  <c r="V34" i="11" s="1"/>
  <c r="W42" i="10"/>
  <c r="W34" i="11" s="1"/>
  <c r="X42" i="10"/>
  <c r="X34" i="11" s="1"/>
  <c r="Z42" i="10"/>
  <c r="Z34" i="11" s="1"/>
  <c r="B43" i="10"/>
  <c r="B35" i="11" s="1"/>
  <c r="D43" i="10"/>
  <c r="D35" i="11" s="1"/>
  <c r="E43" i="10"/>
  <c r="E35" i="11" s="1"/>
  <c r="F43" i="10"/>
  <c r="F35" i="11" s="1"/>
  <c r="G43" i="10"/>
  <c r="G35" i="11" s="1"/>
  <c r="H43" i="10"/>
  <c r="H35" i="11" s="1"/>
  <c r="I43" i="10"/>
  <c r="I35" i="11" s="1"/>
  <c r="J43" i="10"/>
  <c r="J35" i="11" s="1"/>
  <c r="K43" i="10"/>
  <c r="K35" i="11" s="1"/>
  <c r="L43" i="10"/>
  <c r="L35" i="11" s="1"/>
  <c r="M43" i="10"/>
  <c r="M35" i="11" s="1"/>
  <c r="N43" i="10"/>
  <c r="N35" i="11" s="1"/>
  <c r="O43" i="10"/>
  <c r="O35" i="11" s="1"/>
  <c r="P43" i="10"/>
  <c r="P35" i="11" s="1"/>
  <c r="Q43" i="10"/>
  <c r="Q35" i="11" s="1"/>
  <c r="R43" i="10"/>
  <c r="R35" i="11" s="1"/>
  <c r="S43" i="10"/>
  <c r="S35" i="11" s="1"/>
  <c r="T43" i="10"/>
  <c r="T35" i="11" s="1"/>
  <c r="U43" i="10"/>
  <c r="U35" i="11" s="1"/>
  <c r="V43" i="10"/>
  <c r="V35" i="11" s="1"/>
  <c r="W43" i="10"/>
  <c r="W35" i="11" s="1"/>
  <c r="X43" i="10"/>
  <c r="X35" i="11" s="1"/>
  <c r="Z43" i="10"/>
  <c r="Z35" i="11" s="1"/>
  <c r="B44" i="10"/>
  <c r="B36" i="11" s="1"/>
  <c r="C44" i="10"/>
  <c r="C36" i="11" s="1"/>
  <c r="D44" i="10"/>
  <c r="D36" i="11" s="1"/>
  <c r="E44" i="10"/>
  <c r="E36" i="11" s="1"/>
  <c r="F44" i="10"/>
  <c r="F36" i="11" s="1"/>
  <c r="G44" i="10"/>
  <c r="G36" i="11" s="1"/>
  <c r="H44" i="10"/>
  <c r="H36" i="11" s="1"/>
  <c r="I44" i="10"/>
  <c r="I36" i="11" s="1"/>
  <c r="J44" i="10"/>
  <c r="J36" i="11" s="1"/>
  <c r="K44" i="10"/>
  <c r="K36" i="11" s="1"/>
  <c r="L44" i="10"/>
  <c r="L36" i="11" s="1"/>
  <c r="M44" i="10"/>
  <c r="M36" i="11" s="1"/>
  <c r="N44" i="10"/>
  <c r="N36" i="11" s="1"/>
  <c r="O44" i="10"/>
  <c r="O36" i="11" s="1"/>
  <c r="P44" i="10"/>
  <c r="P36" i="11" s="1"/>
  <c r="Q44" i="10"/>
  <c r="Q36" i="11" s="1"/>
  <c r="R44" i="10"/>
  <c r="R36" i="11" s="1"/>
  <c r="S44" i="10"/>
  <c r="S36" i="11" s="1"/>
  <c r="T44" i="10"/>
  <c r="T36" i="11" s="1"/>
  <c r="U44" i="10"/>
  <c r="U36" i="11" s="1"/>
  <c r="V44" i="10"/>
  <c r="V36" i="11" s="1"/>
  <c r="W44" i="10"/>
  <c r="W36" i="11" s="1"/>
  <c r="X44" i="10"/>
  <c r="X36" i="11" s="1"/>
  <c r="Z44" i="10"/>
  <c r="Z36" i="11" s="1"/>
  <c r="B45" i="10"/>
  <c r="B37" i="11" s="1"/>
  <c r="D45" i="10"/>
  <c r="D37" i="11" s="1"/>
  <c r="E45" i="10"/>
  <c r="E37" i="11" s="1"/>
  <c r="F45" i="10"/>
  <c r="F37" i="11" s="1"/>
  <c r="G45" i="10"/>
  <c r="G37" i="11" s="1"/>
  <c r="H45" i="10"/>
  <c r="H37" i="11" s="1"/>
  <c r="I45" i="10"/>
  <c r="I37" i="11" s="1"/>
  <c r="J45" i="10"/>
  <c r="J37" i="11" s="1"/>
  <c r="K45" i="10"/>
  <c r="K37" i="11" s="1"/>
  <c r="L45" i="10"/>
  <c r="L37" i="11" s="1"/>
  <c r="M45" i="10"/>
  <c r="M37" i="11" s="1"/>
  <c r="N45" i="10"/>
  <c r="N37" i="11" s="1"/>
  <c r="O45" i="10"/>
  <c r="O37" i="11" s="1"/>
  <c r="P45" i="10"/>
  <c r="P37" i="11" s="1"/>
  <c r="Q45" i="10"/>
  <c r="Q37" i="11" s="1"/>
  <c r="R45" i="10"/>
  <c r="R37" i="11" s="1"/>
  <c r="S45" i="10"/>
  <c r="S37" i="11" s="1"/>
  <c r="T45" i="10"/>
  <c r="T37" i="11" s="1"/>
  <c r="U45" i="10"/>
  <c r="U37" i="11" s="1"/>
  <c r="V45" i="10"/>
  <c r="V37" i="11" s="1"/>
  <c r="W45" i="10"/>
  <c r="W37" i="11" s="1"/>
  <c r="X45" i="10"/>
  <c r="X37" i="11" s="1"/>
  <c r="Z45" i="10"/>
  <c r="Z37" i="11" s="1"/>
  <c r="B46" i="10"/>
  <c r="B38" i="11" s="1"/>
  <c r="D46" i="10"/>
  <c r="D38" i="11" s="1"/>
  <c r="E46" i="10"/>
  <c r="E38" i="11" s="1"/>
  <c r="F46" i="10"/>
  <c r="F38" i="11" s="1"/>
  <c r="G46" i="10"/>
  <c r="G38" i="11" s="1"/>
  <c r="H46" i="10"/>
  <c r="H38" i="11" s="1"/>
  <c r="I46" i="10"/>
  <c r="I38" i="11" s="1"/>
  <c r="J46" i="10"/>
  <c r="J38" i="11" s="1"/>
  <c r="K46" i="10"/>
  <c r="K38" i="11" s="1"/>
  <c r="L46" i="10"/>
  <c r="L38" i="11" s="1"/>
  <c r="M46" i="10"/>
  <c r="M38" i="11" s="1"/>
  <c r="N46" i="10"/>
  <c r="N38" i="11" s="1"/>
  <c r="O46" i="10"/>
  <c r="O38" i="11" s="1"/>
  <c r="P46" i="10"/>
  <c r="P38" i="11" s="1"/>
  <c r="Q46" i="10"/>
  <c r="Q38" i="11" s="1"/>
  <c r="R46" i="10"/>
  <c r="R38" i="11" s="1"/>
  <c r="S46" i="10"/>
  <c r="S38" i="11" s="1"/>
  <c r="T46" i="10"/>
  <c r="T38" i="11" s="1"/>
  <c r="U46" i="10"/>
  <c r="U38" i="11" s="1"/>
  <c r="V46" i="10"/>
  <c r="V38" i="11" s="1"/>
  <c r="W46" i="10"/>
  <c r="W38" i="11" s="1"/>
  <c r="X46" i="10"/>
  <c r="X38" i="11" s="1"/>
  <c r="Z46" i="10"/>
  <c r="Z38" i="11" s="1"/>
  <c r="B48" i="10"/>
  <c r="B40" i="11" s="1"/>
  <c r="D49" i="10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Z49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Z50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Z51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Z52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Z53"/>
  <c r="B54"/>
  <c r="B41" i="11" s="1"/>
  <c r="D54" i="10"/>
  <c r="D41" i="11" s="1"/>
  <c r="E54" i="10"/>
  <c r="E41" i="11" s="1"/>
  <c r="F54" i="10"/>
  <c r="F41" i="11" s="1"/>
  <c r="G54" i="10"/>
  <c r="G41" i="11" s="1"/>
  <c r="H54" i="10"/>
  <c r="H41" i="11" s="1"/>
  <c r="I54" i="10"/>
  <c r="I41" i="11" s="1"/>
  <c r="J54" i="10"/>
  <c r="J41" i="11" s="1"/>
  <c r="K54" i="10"/>
  <c r="K41" i="11" s="1"/>
  <c r="L54" i="10"/>
  <c r="L41" i="11" s="1"/>
  <c r="M54" i="10"/>
  <c r="M41" i="11" s="1"/>
  <c r="N54" i="10"/>
  <c r="N41" i="11" s="1"/>
  <c r="O54" i="10"/>
  <c r="O41" i="11" s="1"/>
  <c r="P54" i="10"/>
  <c r="P41" i="11" s="1"/>
  <c r="Q54" i="10"/>
  <c r="Q41" i="11" s="1"/>
  <c r="R54" i="10"/>
  <c r="R41" i="11" s="1"/>
  <c r="S54" i="10"/>
  <c r="S41" i="11" s="1"/>
  <c r="T54" i="10"/>
  <c r="T41" i="11" s="1"/>
  <c r="U54" i="10"/>
  <c r="U41" i="11" s="1"/>
  <c r="V54" i="10"/>
  <c r="V41" i="11" s="1"/>
  <c r="W54" i="10"/>
  <c r="W41" i="11" s="1"/>
  <c r="X54" i="10"/>
  <c r="X41" i="11" s="1"/>
  <c r="Z54" i="10"/>
  <c r="Z41" i="11" s="1"/>
  <c r="B55" i="10"/>
  <c r="B42" i="11" s="1"/>
  <c r="D55" i="10"/>
  <c r="D42" i="11" s="1"/>
  <c r="E55" i="10"/>
  <c r="E42" i="11" s="1"/>
  <c r="F55" i="10"/>
  <c r="F42" i="11" s="1"/>
  <c r="G55" i="10"/>
  <c r="G42" i="11" s="1"/>
  <c r="H55" i="10"/>
  <c r="H42" i="11" s="1"/>
  <c r="I55" i="10"/>
  <c r="I42" i="11" s="1"/>
  <c r="J55" i="10"/>
  <c r="J42" i="11" s="1"/>
  <c r="K55" i="10"/>
  <c r="K42" i="11" s="1"/>
  <c r="L55" i="10"/>
  <c r="L42" i="11" s="1"/>
  <c r="M55" i="10"/>
  <c r="M42" i="11" s="1"/>
  <c r="N55" i="10"/>
  <c r="N42" i="11" s="1"/>
  <c r="O55" i="10"/>
  <c r="O42" i="11" s="1"/>
  <c r="P55" i="10"/>
  <c r="P42" i="11" s="1"/>
  <c r="Q55" i="10"/>
  <c r="Q42" i="11" s="1"/>
  <c r="R55" i="10"/>
  <c r="R42" i="11" s="1"/>
  <c r="S55" i="10"/>
  <c r="S42" i="11" s="1"/>
  <c r="T55" i="10"/>
  <c r="T42" i="11" s="1"/>
  <c r="U55" i="10"/>
  <c r="U42" i="11" s="1"/>
  <c r="V55" i="10"/>
  <c r="V42" i="11" s="1"/>
  <c r="W55" i="10"/>
  <c r="W42" i="11" s="1"/>
  <c r="X55" i="10"/>
  <c r="X42" i="11" s="1"/>
  <c r="Z55" i="10"/>
  <c r="Z42" i="11" s="1"/>
  <c r="B56" i="10"/>
  <c r="B43" i="11" s="1"/>
  <c r="C56" i="10"/>
  <c r="C43" i="11" s="1"/>
  <c r="D56" i="10"/>
  <c r="D43" i="11" s="1"/>
  <c r="E56" i="10"/>
  <c r="E43" i="11" s="1"/>
  <c r="F56" i="10"/>
  <c r="F43" i="11" s="1"/>
  <c r="G56" i="10"/>
  <c r="G43" i="11" s="1"/>
  <c r="H56" i="10"/>
  <c r="H43" i="11" s="1"/>
  <c r="I56" i="10"/>
  <c r="I43" i="11" s="1"/>
  <c r="J56" i="10"/>
  <c r="J43" i="11" s="1"/>
  <c r="K56" i="10"/>
  <c r="K43" i="11" s="1"/>
  <c r="L56" i="10"/>
  <c r="L43" i="11" s="1"/>
  <c r="M56" i="10"/>
  <c r="M43" i="11" s="1"/>
  <c r="N56" i="10"/>
  <c r="N43" i="11" s="1"/>
  <c r="O56" i="10"/>
  <c r="O43" i="11" s="1"/>
  <c r="P56" i="10"/>
  <c r="P43" i="11" s="1"/>
  <c r="Q56" i="10"/>
  <c r="Q43" i="11" s="1"/>
  <c r="R56" i="10"/>
  <c r="R43" i="11" s="1"/>
  <c r="S56" i="10"/>
  <c r="S43" i="11" s="1"/>
  <c r="T56" i="10"/>
  <c r="T43" i="11" s="1"/>
  <c r="U56" i="10"/>
  <c r="U43" i="11" s="1"/>
  <c r="V56" i="10"/>
  <c r="V43" i="11" s="1"/>
  <c r="W56" i="10"/>
  <c r="W43" i="11" s="1"/>
  <c r="X56" i="10"/>
  <c r="X43" i="11" s="1"/>
  <c r="Z56" i="10"/>
  <c r="Z43" i="11" s="1"/>
  <c r="B57" i="10"/>
  <c r="B44" i="11" s="1"/>
  <c r="D57" i="10"/>
  <c r="D44" i="11" s="1"/>
  <c r="E57" i="10"/>
  <c r="E44" i="11" s="1"/>
  <c r="F57" i="10"/>
  <c r="F44" i="11" s="1"/>
  <c r="G57" i="10"/>
  <c r="G44" i="11" s="1"/>
  <c r="H57" i="10"/>
  <c r="H44" i="11" s="1"/>
  <c r="I57" i="10"/>
  <c r="I44" i="11" s="1"/>
  <c r="J57" i="10"/>
  <c r="J44" i="11" s="1"/>
  <c r="K57" i="10"/>
  <c r="K44" i="11" s="1"/>
  <c r="L57" i="10"/>
  <c r="L44" i="11" s="1"/>
  <c r="M57" i="10"/>
  <c r="M44" i="11" s="1"/>
  <c r="N57" i="10"/>
  <c r="N44" i="11" s="1"/>
  <c r="O57" i="10"/>
  <c r="O44" i="11" s="1"/>
  <c r="P57" i="10"/>
  <c r="P44" i="11" s="1"/>
  <c r="Q57" i="10"/>
  <c r="Q44" i="11" s="1"/>
  <c r="R57" i="10"/>
  <c r="R44" i="11" s="1"/>
  <c r="S57" i="10"/>
  <c r="S44" i="11" s="1"/>
  <c r="T57" i="10"/>
  <c r="T44" i="11" s="1"/>
  <c r="U57" i="10"/>
  <c r="U44" i="11" s="1"/>
  <c r="V57" i="10"/>
  <c r="V44" i="11" s="1"/>
  <c r="W57" i="10"/>
  <c r="W44" i="11" s="1"/>
  <c r="X57" i="10"/>
  <c r="X44" i="11" s="1"/>
  <c r="Z57" i="10"/>
  <c r="Z44" i="11" s="1"/>
  <c r="B58" i="10"/>
  <c r="B45" i="11" s="1"/>
  <c r="C58" i="10"/>
  <c r="C45" i="11" s="1"/>
  <c r="D58" i="10"/>
  <c r="D45" i="11" s="1"/>
  <c r="E58" i="10"/>
  <c r="E45" i="11" s="1"/>
  <c r="F58" i="10"/>
  <c r="F45" i="11" s="1"/>
  <c r="G58" i="10"/>
  <c r="G45" i="11" s="1"/>
  <c r="H58" i="10"/>
  <c r="H45" i="11" s="1"/>
  <c r="I58" i="10"/>
  <c r="I45" i="11" s="1"/>
  <c r="J58" i="10"/>
  <c r="J45" i="11" s="1"/>
  <c r="K58" i="10"/>
  <c r="K45" i="11" s="1"/>
  <c r="L58" i="10"/>
  <c r="L45" i="11" s="1"/>
  <c r="M58" i="10"/>
  <c r="M45" i="11" s="1"/>
  <c r="N58" i="10"/>
  <c r="N45" i="11" s="1"/>
  <c r="O58" i="10"/>
  <c r="O45" i="11" s="1"/>
  <c r="P58" i="10"/>
  <c r="P45" i="11" s="1"/>
  <c r="Q58" i="10"/>
  <c r="Q45" i="11" s="1"/>
  <c r="R58" i="10"/>
  <c r="R45" i="11" s="1"/>
  <c r="S58" i="10"/>
  <c r="S45" i="11" s="1"/>
  <c r="T58" i="10"/>
  <c r="T45" i="11" s="1"/>
  <c r="U58" i="10"/>
  <c r="U45" i="11" s="1"/>
  <c r="V58" i="10"/>
  <c r="V45" i="11" s="1"/>
  <c r="W58" i="10"/>
  <c r="W45" i="11" s="1"/>
  <c r="X58" i="10"/>
  <c r="X45" i="11" s="1"/>
  <c r="Z58" i="10"/>
  <c r="Z45" i="11" s="1"/>
  <c r="B59" i="10"/>
  <c r="B46" i="11" s="1"/>
  <c r="D59" i="10"/>
  <c r="D46" i="11" s="1"/>
  <c r="E59" i="10"/>
  <c r="E46" i="11" s="1"/>
  <c r="F59" i="10"/>
  <c r="F46" i="11" s="1"/>
  <c r="G59" i="10"/>
  <c r="G46" i="11" s="1"/>
  <c r="H59" i="10"/>
  <c r="H46" i="11" s="1"/>
  <c r="I59" i="10"/>
  <c r="I46" i="11" s="1"/>
  <c r="J59" i="10"/>
  <c r="J46" i="11" s="1"/>
  <c r="K59" i="10"/>
  <c r="K46" i="11" s="1"/>
  <c r="L59" i="10"/>
  <c r="L46" i="11" s="1"/>
  <c r="M59" i="10"/>
  <c r="M46" i="11" s="1"/>
  <c r="N59" i="10"/>
  <c r="N46" i="11" s="1"/>
  <c r="O59" i="10"/>
  <c r="O46" i="11" s="1"/>
  <c r="P59" i="10"/>
  <c r="P46" i="11" s="1"/>
  <c r="Q59" i="10"/>
  <c r="Q46" i="11" s="1"/>
  <c r="R59" i="10"/>
  <c r="R46" i="11" s="1"/>
  <c r="S59" i="10"/>
  <c r="S46" i="11" s="1"/>
  <c r="T59" i="10"/>
  <c r="T46" i="11" s="1"/>
  <c r="U59" i="10"/>
  <c r="U46" i="11" s="1"/>
  <c r="V59" i="10"/>
  <c r="V46" i="11" s="1"/>
  <c r="W59" i="10"/>
  <c r="W46" i="11" s="1"/>
  <c r="X59" i="10"/>
  <c r="X46" i="11" s="1"/>
  <c r="Z59" i="10"/>
  <c r="Z46" i="11" s="1"/>
  <c r="B60" i="10"/>
  <c r="B47" i="11" s="1"/>
  <c r="D60" i="10"/>
  <c r="D47" i="11" s="1"/>
  <c r="E60" i="10"/>
  <c r="E47" i="11" s="1"/>
  <c r="F60" i="10"/>
  <c r="F47" i="11" s="1"/>
  <c r="G60" i="10"/>
  <c r="G47" i="11" s="1"/>
  <c r="H60" i="10"/>
  <c r="H47" i="11" s="1"/>
  <c r="I60" i="10"/>
  <c r="I47" i="11" s="1"/>
  <c r="J60" i="10"/>
  <c r="J47" i="11" s="1"/>
  <c r="K60" i="10"/>
  <c r="K47" i="11" s="1"/>
  <c r="L60" i="10"/>
  <c r="L47" i="11" s="1"/>
  <c r="M60" i="10"/>
  <c r="M47" i="11" s="1"/>
  <c r="N60" i="10"/>
  <c r="N47" i="11" s="1"/>
  <c r="O60" i="10"/>
  <c r="O47" i="11" s="1"/>
  <c r="P60" i="10"/>
  <c r="P47" i="11" s="1"/>
  <c r="Q60" i="10"/>
  <c r="Q47" i="11" s="1"/>
  <c r="R60" i="10"/>
  <c r="R47" i="11" s="1"/>
  <c r="S60" i="10"/>
  <c r="S47" i="11" s="1"/>
  <c r="T60" i="10"/>
  <c r="T47" i="11" s="1"/>
  <c r="U60" i="10"/>
  <c r="U47" i="11" s="1"/>
  <c r="V60" i="10"/>
  <c r="V47" i="11" s="1"/>
  <c r="W60" i="10"/>
  <c r="W47" i="11" s="1"/>
  <c r="X60" i="10"/>
  <c r="X47" i="11" s="1"/>
  <c r="Z60" i="10"/>
  <c r="Z47" i="11" s="1"/>
  <c r="B61" i="10"/>
  <c r="B48" i="11" s="1"/>
  <c r="C61" i="10"/>
  <c r="C48" i="11" s="1"/>
  <c r="D61" i="10"/>
  <c r="D48" i="11" s="1"/>
  <c r="E61" i="10"/>
  <c r="E48" i="11" s="1"/>
  <c r="F61" i="10"/>
  <c r="F48" i="11" s="1"/>
  <c r="G61" i="10"/>
  <c r="G48" i="11" s="1"/>
  <c r="H61" i="10"/>
  <c r="H48" i="11" s="1"/>
  <c r="I61" i="10"/>
  <c r="I48" i="11" s="1"/>
  <c r="J61" i="10"/>
  <c r="J48" i="11" s="1"/>
  <c r="K61" i="10"/>
  <c r="K48" i="11" s="1"/>
  <c r="L61" i="10"/>
  <c r="L48" i="11" s="1"/>
  <c r="M61" i="10"/>
  <c r="M48" i="11" s="1"/>
  <c r="N61" i="10"/>
  <c r="N48" i="11" s="1"/>
  <c r="O61" i="10"/>
  <c r="O48" i="11" s="1"/>
  <c r="P61" i="10"/>
  <c r="P48" i="11" s="1"/>
  <c r="Q61" i="10"/>
  <c r="Q48" i="11" s="1"/>
  <c r="R61" i="10"/>
  <c r="R48" i="11" s="1"/>
  <c r="S61" i="10"/>
  <c r="S48" i="11" s="1"/>
  <c r="T61" i="10"/>
  <c r="T48" i="11" s="1"/>
  <c r="U61" i="10"/>
  <c r="U48" i="11" s="1"/>
  <c r="V61" i="10"/>
  <c r="V48" i="11" s="1"/>
  <c r="W61" i="10"/>
  <c r="W48" i="11" s="1"/>
  <c r="X61" i="10"/>
  <c r="X48" i="11" s="1"/>
  <c r="Z61" i="10"/>
  <c r="Z48" i="11" s="1"/>
  <c r="B62" i="10"/>
  <c r="B49" i="11" s="1"/>
  <c r="C62" i="10"/>
  <c r="C49" i="11" s="1"/>
  <c r="D62" i="10"/>
  <c r="D49" i="11" s="1"/>
  <c r="E62" i="10"/>
  <c r="E49" i="11" s="1"/>
  <c r="F62" i="10"/>
  <c r="F49" i="11" s="1"/>
  <c r="G62" i="10"/>
  <c r="G49" i="11" s="1"/>
  <c r="H62" i="10"/>
  <c r="H49" i="11" s="1"/>
  <c r="I62" i="10"/>
  <c r="I49" i="11" s="1"/>
  <c r="J62" i="10"/>
  <c r="J49" i="11" s="1"/>
  <c r="K62" i="10"/>
  <c r="K49" i="11" s="1"/>
  <c r="L62" i="10"/>
  <c r="L49" i="11" s="1"/>
  <c r="M62" i="10"/>
  <c r="M49" i="11" s="1"/>
  <c r="N62" i="10"/>
  <c r="N49" i="11" s="1"/>
  <c r="O62" i="10"/>
  <c r="O49" i="11" s="1"/>
  <c r="P62" i="10"/>
  <c r="P49" i="11" s="1"/>
  <c r="Q62" i="10"/>
  <c r="Q49" i="11" s="1"/>
  <c r="R62" i="10"/>
  <c r="R49" i="11" s="1"/>
  <c r="S62" i="10"/>
  <c r="S49" i="11" s="1"/>
  <c r="T62" i="10"/>
  <c r="T49" i="11" s="1"/>
  <c r="U62" i="10"/>
  <c r="U49" i="11" s="1"/>
  <c r="V62" i="10"/>
  <c r="V49" i="11" s="1"/>
  <c r="W62" i="10"/>
  <c r="W49" i="11" s="1"/>
  <c r="X62" i="10"/>
  <c r="X49" i="11" s="1"/>
  <c r="Z62" i="10"/>
  <c r="Z49" i="11" s="1"/>
  <c r="B52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Z52"/>
  <c r="B70" i="10"/>
  <c r="B57" i="11" s="1"/>
  <c r="D71" i="10"/>
  <c r="D58" i="11" s="1"/>
  <c r="E71" i="10"/>
  <c r="E58" i="11" s="1"/>
  <c r="F71" i="10"/>
  <c r="F58" i="11" s="1"/>
  <c r="G71" i="10"/>
  <c r="G58" i="11" s="1"/>
  <c r="H71" i="10"/>
  <c r="H58" i="11" s="1"/>
  <c r="I71" i="10"/>
  <c r="I58" i="11" s="1"/>
  <c r="J71" i="10"/>
  <c r="J58" i="11" s="1"/>
  <c r="K71" i="10"/>
  <c r="K58" i="11" s="1"/>
  <c r="L71" i="10"/>
  <c r="L58" i="11" s="1"/>
  <c r="M71" i="10"/>
  <c r="M58" i="11" s="1"/>
  <c r="N71" i="10"/>
  <c r="N58" i="11" s="1"/>
  <c r="O71" i="10"/>
  <c r="O58" i="11" s="1"/>
  <c r="P71" i="10"/>
  <c r="P58" i="11" s="1"/>
  <c r="Q71" i="10"/>
  <c r="Q58" i="11" s="1"/>
  <c r="R71" i="10"/>
  <c r="R58" i="11" s="1"/>
  <c r="S71" i="10"/>
  <c r="S58" i="11" s="1"/>
  <c r="T71" i="10"/>
  <c r="T58" i="11" s="1"/>
  <c r="U71" i="10"/>
  <c r="U58" i="11" s="1"/>
  <c r="V71" i="10"/>
  <c r="V58" i="11" s="1"/>
  <c r="W71" i="10"/>
  <c r="W58" i="11" s="1"/>
  <c r="X71" i="10"/>
  <c r="X58" i="11" s="1"/>
  <c r="Z71" i="10"/>
  <c r="Z58" i="11" s="1"/>
  <c r="D72" i="10"/>
  <c r="D59" i="11" s="1"/>
  <c r="E72" i="10"/>
  <c r="E59" i="11" s="1"/>
  <c r="F72" i="10"/>
  <c r="F59" i="11" s="1"/>
  <c r="G72" i="10"/>
  <c r="G59" i="11" s="1"/>
  <c r="H72" i="10"/>
  <c r="H59" i="11" s="1"/>
  <c r="I72" i="10"/>
  <c r="I59" i="11" s="1"/>
  <c r="J72" i="10"/>
  <c r="J59" i="11" s="1"/>
  <c r="K72" i="10"/>
  <c r="K59" i="11" s="1"/>
  <c r="L72" i="10"/>
  <c r="L59" i="11" s="1"/>
  <c r="M72" i="10"/>
  <c r="M59" i="11" s="1"/>
  <c r="N72" i="10"/>
  <c r="N59" i="11" s="1"/>
  <c r="O72" i="10"/>
  <c r="O59" i="11" s="1"/>
  <c r="P72" i="10"/>
  <c r="P59" i="11" s="1"/>
  <c r="Q72" i="10"/>
  <c r="Q59" i="11" s="1"/>
  <c r="R72" i="10"/>
  <c r="R59" i="11" s="1"/>
  <c r="S72" i="10"/>
  <c r="S59" i="11" s="1"/>
  <c r="T72" i="10"/>
  <c r="T59" i="11" s="1"/>
  <c r="U72" i="10"/>
  <c r="U59" i="11" s="1"/>
  <c r="V72" i="10"/>
  <c r="V59" i="11" s="1"/>
  <c r="W72" i="10"/>
  <c r="W59" i="11" s="1"/>
  <c r="X72" i="10"/>
  <c r="X59" i="11" s="1"/>
  <c r="Z72" i="10"/>
  <c r="Z59" i="11" s="1"/>
  <c r="B73" i="10"/>
  <c r="B60" i="11" s="1"/>
  <c r="D73" i="10"/>
  <c r="D60" i="11" s="1"/>
  <c r="E73" i="10"/>
  <c r="E60" i="11" s="1"/>
  <c r="F73" i="10"/>
  <c r="F60" i="11" s="1"/>
  <c r="G73" i="10"/>
  <c r="G60" i="11" s="1"/>
  <c r="H73" i="10"/>
  <c r="H60" i="11" s="1"/>
  <c r="I73" i="10"/>
  <c r="I60" i="11" s="1"/>
  <c r="J73" i="10"/>
  <c r="J60" i="11" s="1"/>
  <c r="K73" i="10"/>
  <c r="K60" i="11" s="1"/>
  <c r="L73" i="10"/>
  <c r="L60" i="11" s="1"/>
  <c r="M73" i="10"/>
  <c r="M60" i="11" s="1"/>
  <c r="N73" i="10"/>
  <c r="N60" i="11" s="1"/>
  <c r="O73" i="10"/>
  <c r="O60" i="11" s="1"/>
  <c r="P73" i="10"/>
  <c r="P60" i="11" s="1"/>
  <c r="Q73" i="10"/>
  <c r="Q60" i="11" s="1"/>
  <c r="R73" i="10"/>
  <c r="R60" i="11" s="1"/>
  <c r="S73" i="10"/>
  <c r="S60" i="11" s="1"/>
  <c r="T73" i="10"/>
  <c r="T60" i="11" s="1"/>
  <c r="U73" i="10"/>
  <c r="U60" i="11" s="1"/>
  <c r="V73" i="10"/>
  <c r="V60" i="11" s="1"/>
  <c r="W73" i="10"/>
  <c r="W60" i="11" s="1"/>
  <c r="X73" i="10"/>
  <c r="X60" i="11" s="1"/>
  <c r="Z73" i="10"/>
  <c r="Z60" i="11" s="1"/>
  <c r="B74" i="10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Z74"/>
  <c r="B75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Z75"/>
  <c r="B76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Z76"/>
  <c r="B77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Z77"/>
  <c r="B78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Z78"/>
  <c r="B79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Z79"/>
  <c r="B80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Z80"/>
  <c r="B81"/>
  <c r="B61" i="11" s="1"/>
  <c r="C81" i="10"/>
  <c r="C61" i="11" s="1"/>
  <c r="D81" i="10"/>
  <c r="D61" i="11" s="1"/>
  <c r="E81" i="10"/>
  <c r="E61" i="11" s="1"/>
  <c r="F81" i="10"/>
  <c r="F61" i="11" s="1"/>
  <c r="G81" i="10"/>
  <c r="G61" i="11" s="1"/>
  <c r="H81" i="10"/>
  <c r="H61" i="11" s="1"/>
  <c r="I81" i="10"/>
  <c r="I61" i="11" s="1"/>
  <c r="J81" i="10"/>
  <c r="J61" i="11" s="1"/>
  <c r="K81" i="10"/>
  <c r="K61" i="11" s="1"/>
  <c r="L81" i="10"/>
  <c r="L61" i="11" s="1"/>
  <c r="M81" i="10"/>
  <c r="M61" i="11" s="1"/>
  <c r="N81" i="10"/>
  <c r="N61" i="11" s="1"/>
  <c r="O81" i="10"/>
  <c r="O61" i="11" s="1"/>
  <c r="P81" i="10"/>
  <c r="P61" i="11" s="1"/>
  <c r="Q81" i="10"/>
  <c r="Q61" i="11" s="1"/>
  <c r="R81" i="10"/>
  <c r="R61" i="11" s="1"/>
  <c r="S81" i="10"/>
  <c r="S61" i="11" s="1"/>
  <c r="T81" i="10"/>
  <c r="T61" i="11" s="1"/>
  <c r="U81" i="10"/>
  <c r="U61" i="11" s="1"/>
  <c r="V81" i="10"/>
  <c r="V61" i="11" s="1"/>
  <c r="W81" i="10"/>
  <c r="W61" i="11" s="1"/>
  <c r="X81" i="10"/>
  <c r="X61" i="11" s="1"/>
  <c r="Z81" i="10"/>
  <c r="Z61" i="11" s="1"/>
  <c r="B82" i="10"/>
  <c r="B62" i="11" s="1"/>
  <c r="D82" i="10"/>
  <c r="D62" i="11" s="1"/>
  <c r="E82" i="10"/>
  <c r="E62" i="11" s="1"/>
  <c r="F82" i="10"/>
  <c r="F62" i="11" s="1"/>
  <c r="G82" i="10"/>
  <c r="G62" i="11" s="1"/>
  <c r="H82" i="10"/>
  <c r="H62" i="11" s="1"/>
  <c r="I82" i="10"/>
  <c r="I62" i="11" s="1"/>
  <c r="J82" i="10"/>
  <c r="J62" i="11" s="1"/>
  <c r="K82" i="10"/>
  <c r="K62" i="11" s="1"/>
  <c r="L82" i="10"/>
  <c r="L62" i="11" s="1"/>
  <c r="M82" i="10"/>
  <c r="M62" i="11" s="1"/>
  <c r="N82" i="10"/>
  <c r="N62" i="11" s="1"/>
  <c r="O82" i="10"/>
  <c r="O62" i="11" s="1"/>
  <c r="P82" i="10"/>
  <c r="P62" i="11" s="1"/>
  <c r="Q82" i="10"/>
  <c r="Q62" i="11" s="1"/>
  <c r="R82" i="10"/>
  <c r="R62" i="11" s="1"/>
  <c r="S82" i="10"/>
  <c r="S62" i="11" s="1"/>
  <c r="T82" i="10"/>
  <c r="T62" i="11" s="1"/>
  <c r="U82" i="10"/>
  <c r="U62" i="11" s="1"/>
  <c r="V82" i="10"/>
  <c r="V62" i="11" s="1"/>
  <c r="W82" i="10"/>
  <c r="W62" i="11" s="1"/>
  <c r="X82" i="10"/>
  <c r="X62" i="11" s="1"/>
  <c r="Z82" i="10"/>
  <c r="Z62" i="11" s="1"/>
  <c r="B1" i="10"/>
  <c r="B1" i="11" s="1"/>
  <c r="C108" i="12" l="1"/>
  <c r="C54" i="14" s="1"/>
  <c r="C55" i="10"/>
  <c r="C44" i="11" s="1"/>
  <c r="C133" i="12"/>
  <c r="C72" i="14" s="1"/>
  <c r="C82" i="10"/>
  <c r="C62" i="11" s="1"/>
  <c r="C119" i="8"/>
  <c r="B119"/>
  <c r="B118"/>
  <c r="C99"/>
  <c r="C54" i="10" s="1"/>
  <c r="B103" i="8"/>
  <c r="B105" i="12" s="1"/>
  <c r="C103" i="8"/>
  <c r="C105" i="12" s="1"/>
  <c r="B102" i="8"/>
  <c r="C104" s="1"/>
  <c r="C57" i="10" s="1"/>
  <c r="C102" i="8"/>
  <c r="C104" i="12" s="1"/>
  <c r="C94" i="8"/>
  <c r="C95"/>
  <c r="C96"/>
  <c r="C97"/>
  <c r="C98"/>
  <c r="B95"/>
  <c r="B96"/>
  <c r="B97"/>
  <c r="B98"/>
  <c r="B94"/>
  <c r="C73"/>
  <c r="C85"/>
  <c r="B85"/>
  <c r="C86" s="1"/>
  <c r="B73"/>
  <c r="C74" s="1"/>
  <c r="C120" l="1"/>
  <c r="B77" i="12"/>
  <c r="B41" i="14" s="1"/>
  <c r="B30" i="10"/>
  <c r="B31" i="11" s="1"/>
  <c r="C77" i="12"/>
  <c r="C41" i="14" s="1"/>
  <c r="C30" i="10"/>
  <c r="C31" i="11" s="1"/>
  <c r="C63" i="12"/>
  <c r="C28" i="14" s="1"/>
  <c r="C22" i="10"/>
  <c r="C23" i="11" s="1"/>
  <c r="C71" i="12"/>
  <c r="C36" i="14" s="1"/>
  <c r="C25" i="10"/>
  <c r="C26" i="11" s="1"/>
  <c r="B74" i="12"/>
  <c r="B39" i="14" s="1"/>
  <c r="B28" i="10"/>
  <c r="B29" i="11" s="1"/>
  <c r="B89" i="12"/>
  <c r="B44" i="14" s="1"/>
  <c r="B42" i="10"/>
  <c r="B34" i="11" s="1"/>
  <c r="C118" i="8"/>
  <c r="C95" i="12"/>
  <c r="C48" i="14" s="1"/>
  <c r="C46" i="10"/>
  <c r="C38" i="11" s="1"/>
  <c r="B102" i="12"/>
  <c r="B53" i="10"/>
  <c r="B100" i="12"/>
  <c r="B51" i="10"/>
  <c r="C102" i="12"/>
  <c r="C53" i="10"/>
  <c r="C100" i="12"/>
  <c r="C51" i="10"/>
  <c r="C98" i="12"/>
  <c r="C49" i="10"/>
  <c r="B104" i="12"/>
  <c r="C110"/>
  <c r="C56" i="14" s="1"/>
  <c r="C59" i="10"/>
  <c r="C46" i="11" s="1"/>
  <c r="B123" i="12"/>
  <c r="B69" i="14" s="1"/>
  <c r="B72" i="10"/>
  <c r="B59" i="11" s="1"/>
  <c r="C111" i="12"/>
  <c r="C57" i="14" s="1"/>
  <c r="C60" i="10"/>
  <c r="C47" i="11" s="1"/>
  <c r="C33" i="12"/>
  <c r="C18" i="14" s="1"/>
  <c r="C12" i="10"/>
  <c r="C13" i="11" s="1"/>
  <c r="C65" i="12"/>
  <c r="C30" i="14" s="1"/>
  <c r="C24" i="10"/>
  <c r="C25" i="11" s="1"/>
  <c r="B78" i="12"/>
  <c r="B42" i="14" s="1"/>
  <c r="B31" i="10"/>
  <c r="B32" i="11" s="1"/>
  <c r="B75" i="12"/>
  <c r="B40" i="14" s="1"/>
  <c r="B29" i="10"/>
  <c r="B30" i="11" s="1"/>
  <c r="C89" i="12"/>
  <c r="C44" i="14" s="1"/>
  <c r="C42" i="10"/>
  <c r="C34" i="11" s="1"/>
  <c r="B98" i="12"/>
  <c r="B49" i="10"/>
  <c r="B101" i="12"/>
  <c r="B52" i="10"/>
  <c r="B99" i="12"/>
  <c r="B50" i="10"/>
  <c r="C101" i="12"/>
  <c r="C52" i="10"/>
  <c r="C99" i="12"/>
  <c r="C50" i="10"/>
  <c r="C103" i="12"/>
  <c r="C51" i="14" s="1"/>
  <c r="C41" i="11"/>
  <c r="B122" i="12"/>
  <c r="B68" i="14" s="1"/>
  <c r="B71" i="10"/>
  <c r="B58" i="11" s="1"/>
  <c r="C123" i="12"/>
  <c r="C69" i="14" s="1"/>
  <c r="C72" i="10"/>
  <c r="C59" i="11" s="1"/>
  <c r="C124" i="12" l="1"/>
  <c r="C70" i="14" s="1"/>
  <c r="C73" i="10"/>
  <c r="C60" i="11" s="1"/>
  <c r="C78" i="12"/>
  <c r="C42" i="14" s="1"/>
  <c r="C31" i="10"/>
  <c r="C32" i="11" s="1"/>
  <c r="C90" i="12"/>
  <c r="C45" i="14" s="1"/>
  <c r="C43" i="10"/>
  <c r="C35" i="11" s="1"/>
  <c r="C94" i="12"/>
  <c r="C47" i="14" s="1"/>
  <c r="C45" i="10"/>
  <c r="C37" i="11" s="1"/>
  <c r="C122" i="12"/>
  <c r="C68" i="14" s="1"/>
  <c r="C71" i="10"/>
  <c r="C58" i="11" s="1"/>
  <c r="C74" i="12"/>
  <c r="C39" i="14" s="1"/>
  <c r="C28" i="10"/>
  <c r="C29" i="11" s="1"/>
  <c r="C106" i="12"/>
  <c r="C52" i="14" s="1"/>
  <c r="C42" i="11"/>
  <c r="C75" i="12"/>
  <c r="C40" i="14" s="1"/>
  <c r="C29" i="10"/>
  <c r="C30" i="11" s="1"/>
</calcChain>
</file>

<file path=xl/sharedStrings.xml><?xml version="1.0" encoding="utf-8"?>
<sst xmlns="http://schemas.openxmlformats.org/spreadsheetml/2006/main" count="261" uniqueCount="247">
  <si>
    <t>http://www.fao.org/nr/water/aquastat/water_res/indexglos.htm</t>
  </si>
  <si>
    <t>Inflow not secured through treaties, agreements, regulations or laws (-)</t>
  </si>
  <si>
    <t>Outflow secured through treaties, agreements, regulations or laws (-)</t>
  </si>
  <si>
    <t>Use of water received from other economic units</t>
  </si>
  <si>
    <t>Exploitable irregular renewable water resources/ annual storage (+)</t>
  </si>
  <si>
    <t>Previous net accumulation in water stocks (+ or -)</t>
  </si>
  <si>
    <t>Opening Stocks</t>
  </si>
  <si>
    <t xml:space="preserve">Losses of water in transport and storage </t>
  </si>
  <si>
    <t xml:space="preserve">Return of water from hydroelectricity production </t>
  </si>
  <si>
    <t xml:space="preserve">Return of water from other production (incl. cooling) </t>
  </si>
  <si>
    <t xml:space="preserve">Actual evapo-transpiration induced by irrigation </t>
  </si>
  <si>
    <t xml:space="preserve">Evaporation from industry and other uses </t>
  </si>
  <si>
    <t xml:space="preserve">Abstraction for distribution </t>
  </si>
  <si>
    <t xml:space="preserve">Abstraction for own use by agriculture (incl. for irrigation) </t>
  </si>
  <si>
    <t xml:space="preserve">Abstraction for own use by hydroelectricity production </t>
  </si>
  <si>
    <t xml:space="preserve">Abstraction for own use by other production (incl. cooling) </t>
  </si>
  <si>
    <t xml:space="preserve">Abstraction for own use by municipal and household use </t>
  </si>
  <si>
    <t xml:space="preserve">Withdrawal of water from the sea </t>
  </si>
  <si>
    <t>Abstraction from water assets</t>
  </si>
  <si>
    <t>Other returns of water</t>
  </si>
  <si>
    <t>Collection of precipitation water (rainwater harvest)</t>
  </si>
  <si>
    <t>Return of mine water</t>
  </si>
  <si>
    <t>Irregular renewable water resources (regular as &gt; 90% of time)  (-)</t>
  </si>
  <si>
    <t>Water natural resource unusable due to quality (incl. salinity) (-)</t>
  </si>
  <si>
    <t>Secondary water resource unusable due to quality (-)</t>
  </si>
  <si>
    <t>Other accessibility adjustments of natural water (+ or -)</t>
  </si>
  <si>
    <t>Other accessibility adjustments of secondary water (+ or -)</t>
  </si>
  <si>
    <t>Total adjustment of secondary renewable water resources</t>
  </si>
  <si>
    <t>Bio-chemical quality</t>
  </si>
  <si>
    <t>Water borne diseases</t>
  </si>
  <si>
    <t xml:space="preserve">Dependency  from artificial inputs </t>
  </si>
  <si>
    <t>Other…</t>
  </si>
  <si>
    <t>Composite index of change in ecosystem health</t>
  </si>
  <si>
    <t>Re-use water within economic units</t>
  </si>
  <si>
    <t>Nutrients excess, eutrophication</t>
  </si>
  <si>
    <t>Sea</t>
  </si>
  <si>
    <t>http://unstats.un.org/unsd/envaccounting/seeaw/seeawaterwebversion.pdf</t>
  </si>
  <si>
    <t>http://www.eea.europa.eu/publications/an-experimental-framework-for-ecosystem</t>
  </si>
  <si>
    <t>Ecosystem Water Account</t>
  </si>
  <si>
    <t>Total Inland Water System</t>
  </si>
  <si>
    <t>Other territories</t>
  </si>
  <si>
    <t>Supply &amp; Use Sectors</t>
  </si>
  <si>
    <t>Atmosphere</t>
  </si>
  <si>
    <t>Ground  water</t>
  </si>
  <si>
    <t>W2</t>
  </si>
  <si>
    <t>W241</t>
  </si>
  <si>
    <t>W242</t>
  </si>
  <si>
    <t>W251</t>
  </si>
  <si>
    <t>W252</t>
  </si>
  <si>
    <t>W261</t>
  </si>
  <si>
    <t>W262</t>
  </si>
  <si>
    <t>W263</t>
  </si>
  <si>
    <t>W264</t>
  </si>
  <si>
    <t>W265</t>
  </si>
  <si>
    <t>W266</t>
  </si>
  <si>
    <t>W21</t>
  </si>
  <si>
    <t>W22</t>
  </si>
  <si>
    <t>W23</t>
  </si>
  <si>
    <t>W24</t>
  </si>
  <si>
    <t>W25</t>
  </si>
  <si>
    <t xml:space="preserve">W26 </t>
  </si>
  <si>
    <t>Glaciers, snow &amp; ice</t>
  </si>
  <si>
    <t>W37</t>
  </si>
  <si>
    <t>W31</t>
  </si>
  <si>
    <t>W311</t>
  </si>
  <si>
    <t>W312</t>
  </si>
  <si>
    <t>W313</t>
  </si>
  <si>
    <t>W314</t>
  </si>
  <si>
    <t>W315</t>
  </si>
  <si>
    <t>W33</t>
  </si>
  <si>
    <t>W34</t>
  </si>
  <si>
    <t>W35</t>
  </si>
  <si>
    <t>W36</t>
  </si>
  <si>
    <t>W3</t>
  </si>
  <si>
    <t>W4</t>
  </si>
  <si>
    <t>W5</t>
  </si>
  <si>
    <t>W1</t>
  </si>
  <si>
    <t>W2a</t>
  </si>
  <si>
    <t>W2b</t>
  </si>
  <si>
    <t>W6</t>
  </si>
  <si>
    <t>Total adjustment of natural renewable water resources (+ or -)</t>
  </si>
  <si>
    <t>II. Accessible basic water resource surplus</t>
  </si>
  <si>
    <t>Other change in volume of stocks and adjustment (+ or -)</t>
  </si>
  <si>
    <t>W71</t>
  </si>
  <si>
    <t>W72</t>
  </si>
  <si>
    <t>W7</t>
  </si>
  <si>
    <t>W8</t>
  </si>
  <si>
    <t>W81</t>
  </si>
  <si>
    <t>W82</t>
  </si>
  <si>
    <t>W83</t>
  </si>
  <si>
    <t>W84</t>
  </si>
  <si>
    <t>W9</t>
  </si>
  <si>
    <t>W10</t>
  </si>
  <si>
    <t>Change in biotic indexes, bio-markers</t>
  </si>
  <si>
    <t>W11</t>
  </si>
  <si>
    <t>III. Total water uses</t>
  </si>
  <si>
    <t>IV. Table of indexes of intensity of use and ecosystem health</t>
  </si>
  <si>
    <t>W253</t>
  </si>
  <si>
    <t>I. Ecosystem Water Basic Balance</t>
  </si>
  <si>
    <t>Spontaneous actual evapo-transpiration from forests</t>
  </si>
  <si>
    <t xml:space="preserve">Spontaneous actual evapo-transpiration from natural land </t>
  </si>
  <si>
    <t xml:space="preserve">Spontaneous actual evapo-transpiration </t>
  </si>
  <si>
    <t xml:space="preserve">Spontaneous actual evapo-transpiration from rainfed agriculture &amp; pasture </t>
  </si>
  <si>
    <t>Ecosystem Accounting Unit Types</t>
  </si>
  <si>
    <t>W12</t>
  </si>
  <si>
    <t>W13</t>
  </si>
  <si>
    <t>W14</t>
  </si>
  <si>
    <t>W15</t>
  </si>
  <si>
    <t>W55</t>
  </si>
  <si>
    <t>W52</t>
  </si>
  <si>
    <t>W53</t>
  </si>
  <si>
    <t>W54</t>
  </si>
  <si>
    <t>Lakes &amp; reservoirs</t>
  </si>
  <si>
    <t>Precipitations</t>
  </si>
  <si>
    <t>Change in intensity of water natural stress</t>
  </si>
  <si>
    <t>W711</t>
  </si>
  <si>
    <t>W712</t>
  </si>
  <si>
    <t>W713</t>
  </si>
  <si>
    <t>W714</t>
  </si>
  <si>
    <t>W715</t>
  </si>
  <si>
    <t>W716</t>
  </si>
  <si>
    <t>W717</t>
  </si>
  <si>
    <t>W718</t>
  </si>
  <si>
    <t>W719</t>
  </si>
  <si>
    <t>W7a</t>
  </si>
  <si>
    <t>W721</t>
  </si>
  <si>
    <t>W722</t>
  </si>
  <si>
    <t>W7b</t>
  </si>
  <si>
    <t>Imports of Water/ commodities &amp; residuals content</t>
  </si>
  <si>
    <t>Exports of Water/ commodities &amp; residuals content</t>
  </si>
  <si>
    <t>Internal spontaneous water transfers received</t>
  </si>
  <si>
    <t>W38</t>
  </si>
  <si>
    <t>W39</t>
  </si>
  <si>
    <t>W91</t>
  </si>
  <si>
    <t>W92</t>
  </si>
  <si>
    <t>W93</t>
  </si>
  <si>
    <t>W94</t>
  </si>
  <si>
    <t>W141</t>
  </si>
  <si>
    <t>W142</t>
  </si>
  <si>
    <t>W143</t>
  </si>
  <si>
    <t>W144</t>
  </si>
  <si>
    <t>W145</t>
  </si>
  <si>
    <t>W146</t>
  </si>
  <si>
    <t>W147</t>
  </si>
  <si>
    <t>W32</t>
  </si>
  <si>
    <t>W341</t>
  </si>
  <si>
    <t>W342</t>
  </si>
  <si>
    <t>W343</t>
  </si>
  <si>
    <t>W344</t>
  </si>
  <si>
    <t>W345</t>
  </si>
  <si>
    <t>W51</t>
  </si>
  <si>
    <t>Surface runoff to rivers</t>
  </si>
  <si>
    <t>Infiltration/percolation</t>
  </si>
  <si>
    <t>Groundwater discharge to rivers</t>
  </si>
  <si>
    <t>Other transfers received</t>
  </si>
  <si>
    <t>W221</t>
  </si>
  <si>
    <t>W222</t>
  </si>
  <si>
    <t>W223</t>
  </si>
  <si>
    <t>W224</t>
  </si>
  <si>
    <t>Internal spontaneous water transfers supplied</t>
  </si>
  <si>
    <t>W321</t>
  </si>
  <si>
    <t>W322</t>
  </si>
  <si>
    <t>W323</t>
  </si>
  <si>
    <t>W324</t>
  </si>
  <si>
    <t>Other transfers supplied</t>
  </si>
  <si>
    <t>W4a</t>
  </si>
  <si>
    <t xml:space="preserve">Artificial outflow of water to other territories and the sea </t>
  </si>
  <si>
    <t>Returns/discharge of treated waste water</t>
  </si>
  <si>
    <t>Returns/discharge of untreated waste water/ used water</t>
  </si>
  <si>
    <t>Returns/discharge of untreated waste water/ urban runoff</t>
  </si>
  <si>
    <t xml:space="preserve">Waste water returns/discharge to inland water assets </t>
  </si>
  <si>
    <t>Abstraction/collection of urban runoff</t>
  </si>
  <si>
    <t>Abstraction/collection of precipitation water and urban runoff</t>
  </si>
  <si>
    <t>W351</t>
  </si>
  <si>
    <t>W352</t>
  </si>
  <si>
    <t xml:space="preserve">Natural inflows from upstream territories </t>
  </si>
  <si>
    <t xml:space="preserve">Artificial inflows of water from other territories and the sea </t>
  </si>
  <si>
    <t>Artificial inflows of water from other territories</t>
  </si>
  <si>
    <t xml:space="preserve">Natural outflows to downstream territories and the sea </t>
  </si>
  <si>
    <t>W331</t>
  </si>
  <si>
    <t>W332</t>
  </si>
  <si>
    <t>Natural outflows to downstream territories</t>
  </si>
  <si>
    <t xml:space="preserve">Natural outflows to the sea </t>
  </si>
  <si>
    <t>Other returns of abstracted water to inland water assets</t>
  </si>
  <si>
    <t>Irrigation water</t>
  </si>
  <si>
    <t xml:space="preserve">Spontaneous actual evaporation from water bodies </t>
  </si>
  <si>
    <t xml:space="preserve">Spontaneous actual evaporation from artificial land </t>
  </si>
  <si>
    <t>Artificial discharge of untreated wastewater to the sea</t>
  </si>
  <si>
    <t>Other artificial outflow to other territory and the sea</t>
  </si>
  <si>
    <t>W381</t>
  </si>
  <si>
    <t>W382</t>
  </si>
  <si>
    <t>Legally reserved runoff (for dilution (BOD), aquatic life, navigation…) (-)</t>
  </si>
  <si>
    <t>Remote inaccessible water resources (-)</t>
  </si>
  <si>
    <t>Virtual water embedded into imported commodities</t>
  </si>
  <si>
    <t>W95</t>
  </si>
  <si>
    <t>W96</t>
  </si>
  <si>
    <t>Total Use of Ecosystem Water</t>
  </si>
  <si>
    <t>Green water inaccessible to crops and plantations because untimely rainfall</t>
  </si>
  <si>
    <t>Groundwater</t>
  </si>
  <si>
    <t>Rivers &amp; other streams</t>
  </si>
  <si>
    <t>Rivers      &amp; other streams</t>
  </si>
  <si>
    <t>Land/ Soil/ Vegetation (LCEU classes)</t>
  </si>
  <si>
    <t>01 Urban and associated developed areas</t>
  </si>
  <si>
    <t>02 Homogeneous herbaceous cropland</t>
  </si>
  <si>
    <t>03 Agriculture plantations, permanent crops</t>
  </si>
  <si>
    <t>04 Agriculture associations and mosaics</t>
  </si>
  <si>
    <t>05 Pastures and natural grassland</t>
  </si>
  <si>
    <t>06 Forest tree cover</t>
  </si>
  <si>
    <t>07 Shrubland, bushland, heathland</t>
  </si>
  <si>
    <t>08 Sparsely vegetated areas</t>
  </si>
  <si>
    <t>09 Natural vegetation associations and mosaics</t>
  </si>
  <si>
    <t>10 Barren land</t>
  </si>
  <si>
    <t>11 Permanent snow and glaciers</t>
  </si>
  <si>
    <t>12 Open wetlands</t>
  </si>
  <si>
    <t>Adjust-ment due to river water double counting</t>
  </si>
  <si>
    <t>Soil &amp; Vegeta-tion</t>
  </si>
  <si>
    <t>Soil &amp; Vegetation</t>
  </si>
  <si>
    <t>Socio-Ecological Landscape Units (SELU) / Dominant Land Cover Type (DLCT)</t>
  </si>
  <si>
    <t>UR</t>
  </si>
  <si>
    <t>LA</t>
  </si>
  <si>
    <t>AM</t>
  </si>
  <si>
    <t>GR</t>
  </si>
  <si>
    <t>FO</t>
  </si>
  <si>
    <t>NA</t>
  </si>
  <si>
    <t>ND</t>
  </si>
  <si>
    <t>Urban/ developed areas</t>
  </si>
  <si>
    <t>Large scale agriculture</t>
  </si>
  <si>
    <t>Agriculture mosaics</t>
  </si>
  <si>
    <t>Grassland</t>
  </si>
  <si>
    <t>Forest cover</t>
  </si>
  <si>
    <t>Other natural land cover</t>
  </si>
  <si>
    <t>No dominant land cover</t>
  </si>
  <si>
    <t>s/total landscape ecosystems</t>
  </si>
  <si>
    <t>River System Units (RSU)/ Homogeneous Stream Reach Units (HSRU) classes</t>
  </si>
  <si>
    <t>HSR1</t>
  </si>
  <si>
    <t>HSR2</t>
  </si>
  <si>
    <t>HSR3</t>
  </si>
  <si>
    <t>HSR4</t>
  </si>
  <si>
    <t>HSR5</t>
  </si>
  <si>
    <t>Large rivers, main drains</t>
  </si>
  <si>
    <t>Medium rivers, main tributaries</t>
  </si>
  <si>
    <t>Small rivers</t>
  </si>
  <si>
    <t>Brooks, small streams</t>
  </si>
  <si>
    <t>Canals</t>
  </si>
  <si>
    <t>s/total river systems</t>
  </si>
  <si>
    <t>Total inland ecosystems</t>
  </si>
  <si>
    <r>
      <t>Unit: m</t>
    </r>
    <r>
      <rPr>
        <vertAlign val="superscript"/>
        <sz val="11"/>
        <color theme="1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</si>
</sst>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19">
    <xf numFmtId="0" fontId="0" fillId="0" borderId="0" xfId="0"/>
    <xf numFmtId="0" fontId="0" fillId="0" borderId="0" xfId="0" applyAlignment="1">
      <alignment horizontal="right"/>
    </xf>
    <xf numFmtId="0" fontId="3" fillId="0" borderId="0" xfId="1" applyAlignment="1" applyProtection="1"/>
    <xf numFmtId="0" fontId="0" fillId="0" borderId="0" xfId="0" applyFill="1"/>
    <xf numFmtId="0" fontId="0" fillId="0" borderId="0" xfId="0" applyFont="1"/>
    <xf numFmtId="0" fontId="0" fillId="0" borderId="0" xfId="0" applyFont="1" applyFill="1"/>
    <xf numFmtId="0" fontId="0" fillId="0" borderId="13" xfId="0" quotePrefix="1" applyFill="1" applyBorder="1" applyAlignment="1">
      <alignment horizontal="left" vertical="center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left" vertical="center" indent="3"/>
    </xf>
    <xf numFmtId="0" fontId="0" fillId="0" borderId="0" xfId="0" applyBorder="1"/>
    <xf numFmtId="0" fontId="4" fillId="0" borderId="0" xfId="0" applyFont="1"/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0" fillId="0" borderId="10" xfId="0" applyBorder="1"/>
    <xf numFmtId="0" fontId="0" fillId="0" borderId="11" xfId="0" applyBorder="1"/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left" vertical="center"/>
    </xf>
    <xf numFmtId="0" fontId="0" fillId="4" borderId="26" xfId="0" applyFon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left" vertical="center"/>
    </xf>
    <xf numFmtId="0" fontId="0" fillId="4" borderId="26" xfId="0" applyFill="1" applyBorder="1" applyAlignment="1">
      <alignment horizontal="left" vertical="center"/>
    </xf>
    <xf numFmtId="0" fontId="0" fillId="4" borderId="26" xfId="0" quotePrefix="1" applyFill="1" applyBorder="1" applyAlignment="1">
      <alignment horizontal="left" vertical="center"/>
    </xf>
    <xf numFmtId="0" fontId="6" fillId="2" borderId="3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0" fillId="0" borderId="26" xfId="0" quotePrefix="1" applyFill="1" applyBorder="1" applyAlignment="1">
      <alignment horizontal="left" vertical="center"/>
    </xf>
    <xf numFmtId="0" fontId="0" fillId="4" borderId="10" xfId="0" quotePrefix="1" applyFill="1" applyBorder="1" applyAlignment="1">
      <alignment horizontal="left" vertical="center"/>
    </xf>
    <xf numFmtId="0" fontId="0" fillId="4" borderId="11" xfId="0" applyFill="1" applyBorder="1"/>
    <xf numFmtId="0" fontId="5" fillId="3" borderId="29" xfId="0" quotePrefix="1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left" vertical="center"/>
    </xf>
    <xf numFmtId="0" fontId="0" fillId="0" borderId="10" xfId="0" quotePrefix="1" applyFill="1" applyBorder="1" applyAlignment="1">
      <alignment horizontal="left" vertical="center"/>
    </xf>
    <xf numFmtId="0" fontId="0" fillId="4" borderId="10" xfId="0" applyFill="1" applyBorder="1"/>
    <xf numFmtId="0" fontId="0" fillId="4" borderId="11" xfId="0" quotePrefix="1" applyFill="1" applyBorder="1" applyAlignment="1">
      <alignment horizontal="left" vertical="center"/>
    </xf>
    <xf numFmtId="0" fontId="0" fillId="0" borderId="10" xfId="0" applyFill="1" applyBorder="1"/>
    <xf numFmtId="0" fontId="0" fillId="4" borderId="13" xfId="0" quotePrefix="1" applyFill="1" applyBorder="1" applyAlignment="1">
      <alignment horizontal="left" vertical="center"/>
    </xf>
    <xf numFmtId="0" fontId="0" fillId="0" borderId="11" xfId="0" quotePrefix="1" applyFill="1" applyBorder="1" applyAlignment="1">
      <alignment horizontal="left" vertical="center"/>
    </xf>
    <xf numFmtId="0" fontId="0" fillId="4" borderId="13" xfId="0" applyFont="1" applyFill="1" applyBorder="1" applyAlignment="1">
      <alignment horizontal="left" vertical="center"/>
    </xf>
    <xf numFmtId="0" fontId="9" fillId="0" borderId="0" xfId="0" applyFont="1"/>
    <xf numFmtId="0" fontId="0" fillId="0" borderId="26" xfId="0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5" fillId="3" borderId="29" xfId="0" quotePrefix="1" applyFont="1" applyFill="1" applyBorder="1" applyAlignment="1">
      <alignment horizontal="right" vertical="center" wrapText="1"/>
    </xf>
    <xf numFmtId="0" fontId="5" fillId="3" borderId="30" xfId="0" applyFont="1" applyFill="1" applyBorder="1" applyAlignment="1">
      <alignment horizontal="right" vertical="center"/>
    </xf>
    <xf numFmtId="0" fontId="5" fillId="3" borderId="29" xfId="0" applyFont="1" applyFill="1" applyBorder="1" applyAlignment="1">
      <alignment horizontal="right" vertical="center"/>
    </xf>
    <xf numFmtId="0" fontId="5" fillId="3" borderId="20" xfId="0" quotePrefix="1" applyFont="1" applyFill="1" applyBorder="1" applyAlignment="1">
      <alignment horizontal="right" vertical="center" wrapText="1"/>
    </xf>
    <xf numFmtId="0" fontId="5" fillId="3" borderId="20" xfId="0" applyFont="1" applyFill="1" applyBorder="1" applyAlignment="1">
      <alignment horizontal="right" vertical="center"/>
    </xf>
    <xf numFmtId="0" fontId="5" fillId="3" borderId="22" xfId="0" quotePrefix="1" applyFont="1" applyFill="1" applyBorder="1" applyAlignment="1">
      <alignment horizontal="right" vertical="center" wrapText="1"/>
    </xf>
    <xf numFmtId="0" fontId="5" fillId="3" borderId="22" xfId="0" applyFont="1" applyFill="1" applyBorder="1" applyAlignment="1">
      <alignment horizontal="right" vertical="center"/>
    </xf>
    <xf numFmtId="0" fontId="0" fillId="0" borderId="0" xfId="0" applyFill="1" applyAlignment="1">
      <alignment horizontal="right"/>
    </xf>
    <xf numFmtId="0" fontId="0" fillId="4" borderId="10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0" fontId="0" fillId="4" borderId="0" xfId="0" quotePrefix="1" applyFill="1" applyBorder="1" applyAlignment="1">
      <alignment horizontal="right" vertical="center"/>
    </xf>
    <xf numFmtId="0" fontId="0" fillId="4" borderId="0" xfId="0" applyFill="1" applyBorder="1" applyAlignment="1">
      <alignment horizontal="right"/>
    </xf>
    <xf numFmtId="0" fontId="0" fillId="4" borderId="5" xfId="0" quotePrefix="1" applyFill="1" applyBorder="1" applyAlignment="1">
      <alignment horizontal="right" vertical="center"/>
    </xf>
    <xf numFmtId="0" fontId="0" fillId="4" borderId="5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4" borderId="26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14" xfId="0" quotePrefix="1" applyFill="1" applyBorder="1" applyAlignment="1">
      <alignment horizontal="right" vertical="center"/>
    </xf>
    <xf numFmtId="0" fontId="0" fillId="4" borderId="14" xfId="0" applyFill="1" applyBorder="1" applyAlignment="1">
      <alignment horizontal="right"/>
    </xf>
    <xf numFmtId="0" fontId="0" fillId="4" borderId="34" xfId="0" quotePrefix="1" applyFill="1" applyBorder="1" applyAlignment="1">
      <alignment horizontal="right" vertical="center"/>
    </xf>
    <xf numFmtId="0" fontId="5" fillId="3" borderId="27" xfId="0" applyFont="1" applyFill="1" applyBorder="1" applyAlignment="1">
      <alignment horizontal="right" vertical="center"/>
    </xf>
    <xf numFmtId="0" fontId="5" fillId="3" borderId="28" xfId="0" applyFont="1" applyFill="1" applyBorder="1" applyAlignment="1">
      <alignment horizontal="right" vertical="center"/>
    </xf>
    <xf numFmtId="0" fontId="5" fillId="3" borderId="18" xfId="0" applyFont="1" applyFill="1" applyBorder="1" applyAlignment="1">
      <alignment horizontal="right" vertical="center"/>
    </xf>
    <xf numFmtId="0" fontId="5" fillId="3" borderId="21" xfId="0" applyFont="1" applyFill="1" applyBorder="1" applyAlignment="1">
      <alignment horizontal="right" vertical="center"/>
    </xf>
    <xf numFmtId="0" fontId="5" fillId="3" borderId="23" xfId="0" applyFont="1" applyFill="1" applyBorder="1" applyAlignment="1">
      <alignment horizontal="right" vertical="center"/>
    </xf>
    <xf numFmtId="0" fontId="4" fillId="0" borderId="35" xfId="0" applyFont="1" applyBorder="1" applyAlignment="1">
      <alignment horizontal="right"/>
    </xf>
    <xf numFmtId="0" fontId="4" fillId="0" borderId="0" xfId="0" applyFont="1" applyFill="1" applyAlignment="1">
      <alignment horizontal="right"/>
    </xf>
    <xf numFmtId="0" fontId="5" fillId="3" borderId="6" xfId="0" applyFont="1" applyFill="1" applyBorder="1" applyAlignment="1">
      <alignment horizontal="right" vertical="center"/>
    </xf>
    <xf numFmtId="0" fontId="5" fillId="3" borderId="16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right" vertical="center"/>
    </xf>
    <xf numFmtId="0" fontId="0" fillId="0" borderId="26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0" fillId="0" borderId="14" xfId="0" quotePrefix="1" applyFill="1" applyBorder="1" applyAlignment="1">
      <alignment horizontal="right" vertical="center"/>
    </xf>
    <xf numFmtId="0" fontId="0" fillId="0" borderId="14" xfId="0" applyFill="1" applyBorder="1" applyAlignment="1">
      <alignment horizontal="right"/>
    </xf>
    <xf numFmtId="0" fontId="0" fillId="0" borderId="34" xfId="0" quotePrefix="1" applyFill="1" applyBorder="1" applyAlignment="1">
      <alignment horizontal="right" vertical="center"/>
    </xf>
    <xf numFmtId="0" fontId="0" fillId="0" borderId="34" xfId="0" applyFill="1" applyBorder="1" applyAlignment="1">
      <alignment horizontal="right"/>
    </xf>
    <xf numFmtId="0" fontId="0" fillId="4" borderId="34" xfId="0" applyFill="1" applyBorder="1" applyAlignment="1">
      <alignment horizontal="right"/>
    </xf>
    <xf numFmtId="0" fontId="0" fillId="4" borderId="26" xfId="0" applyFont="1" applyFill="1" applyBorder="1" applyAlignment="1">
      <alignment horizontal="right"/>
    </xf>
    <xf numFmtId="0" fontId="0" fillId="4" borderId="13" xfId="0" applyFont="1" applyFill="1" applyBorder="1" applyAlignment="1">
      <alignment horizontal="right"/>
    </xf>
    <xf numFmtId="0" fontId="0" fillId="4" borderId="14" xfId="0" quotePrefix="1" applyFont="1" applyFill="1" applyBorder="1" applyAlignment="1">
      <alignment horizontal="right" vertical="center"/>
    </xf>
    <xf numFmtId="0" fontId="0" fillId="4" borderId="14" xfId="0" applyFont="1" applyFill="1" applyBorder="1" applyAlignment="1">
      <alignment horizontal="right"/>
    </xf>
    <xf numFmtId="0" fontId="0" fillId="4" borderId="34" xfId="0" quotePrefix="1" applyFont="1" applyFill="1" applyBorder="1" applyAlignment="1">
      <alignment horizontal="right" vertical="center"/>
    </xf>
    <xf numFmtId="0" fontId="0" fillId="4" borderId="34" xfId="0" applyFont="1" applyFill="1" applyBorder="1" applyAlignment="1">
      <alignment horizontal="right"/>
    </xf>
    <xf numFmtId="0" fontId="0" fillId="0" borderId="0" xfId="0" applyFont="1" applyFill="1" applyAlignment="1">
      <alignment horizontal="right"/>
    </xf>
    <xf numFmtId="0" fontId="0" fillId="4" borderId="5" xfId="0" applyFont="1" applyFill="1" applyBorder="1" applyAlignment="1">
      <alignment horizontal="right"/>
    </xf>
    <xf numFmtId="0" fontId="0" fillId="0" borderId="26" xfId="0" applyFont="1" applyFill="1" applyBorder="1" applyAlignment="1">
      <alignment horizontal="right"/>
    </xf>
    <xf numFmtId="0" fontId="0" fillId="0" borderId="13" xfId="0" applyFont="1" applyFill="1" applyBorder="1" applyAlignment="1">
      <alignment horizontal="right"/>
    </xf>
    <xf numFmtId="0" fontId="0" fillId="0" borderId="14" xfId="0" quotePrefix="1" applyFont="1" applyFill="1" applyBorder="1" applyAlignment="1">
      <alignment horizontal="right" vertical="center"/>
    </xf>
    <xf numFmtId="0" fontId="0" fillId="0" borderId="14" xfId="0" applyFont="1" applyFill="1" applyBorder="1" applyAlignment="1">
      <alignment horizontal="right"/>
    </xf>
    <xf numFmtId="0" fontId="0" fillId="0" borderId="34" xfId="0" quotePrefix="1" applyFont="1" applyFill="1" applyBorder="1" applyAlignment="1">
      <alignment horizontal="right" vertical="center"/>
    </xf>
    <xf numFmtId="0" fontId="0" fillId="0" borderId="34" xfId="0" applyFont="1" applyFill="1" applyBorder="1" applyAlignment="1">
      <alignment horizontal="right"/>
    </xf>
    <xf numFmtId="0" fontId="0" fillId="0" borderId="5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0" borderId="0" xfId="0" quotePrefix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/>
    </xf>
    <xf numFmtId="0" fontId="0" fillId="0" borderId="5" xfId="0" quotePrefix="1" applyFont="1" applyFill="1" applyBorder="1" applyAlignment="1">
      <alignment horizontal="right" vertical="center"/>
    </xf>
    <xf numFmtId="0" fontId="5" fillId="3" borderId="24" xfId="0" applyFont="1" applyFill="1" applyBorder="1" applyAlignment="1">
      <alignment horizontal="right" vertical="center"/>
    </xf>
    <xf numFmtId="0" fontId="5" fillId="3" borderId="25" xfId="0" applyFont="1" applyFill="1" applyBorder="1" applyAlignment="1">
      <alignment horizontal="right" vertical="center"/>
    </xf>
    <xf numFmtId="0" fontId="5" fillId="3" borderId="19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0" fontId="5" fillId="3" borderId="36" xfId="0" applyFont="1" applyFill="1" applyBorder="1" applyAlignment="1">
      <alignment horizontal="right" vertical="center"/>
    </xf>
    <xf numFmtId="0" fontId="0" fillId="0" borderId="0" xfId="0" applyFill="1" applyAlignment="1">
      <alignment horizontal="center"/>
    </xf>
    <xf numFmtId="0" fontId="0" fillId="0" borderId="9" xfId="0" applyBorder="1" applyAlignment="1">
      <alignment horizontal="right"/>
    </xf>
    <xf numFmtId="0" fontId="0" fillId="4" borderId="37" xfId="0" applyFill="1" applyBorder="1" applyAlignment="1">
      <alignment horizontal="right"/>
    </xf>
    <xf numFmtId="0" fontId="0" fillId="4" borderId="37" xfId="0" quotePrefix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left" vertical="center"/>
    </xf>
    <xf numFmtId="0" fontId="5" fillId="0" borderId="24" xfId="0" applyFont="1" applyFill="1" applyBorder="1" applyAlignment="1">
      <alignment horizontal="right" vertical="center"/>
    </xf>
    <xf numFmtId="0" fontId="5" fillId="0" borderId="19" xfId="0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2" fillId="0" borderId="0" xfId="0" applyFont="1" applyBorder="1"/>
    <xf numFmtId="0" fontId="2" fillId="3" borderId="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/>
    </xf>
    <xf numFmtId="0" fontId="2" fillId="3" borderId="3" xfId="0" quotePrefix="1" applyFont="1" applyFill="1" applyBorder="1" applyAlignment="1">
      <alignment horizontal="right" vertical="center" wrapText="1"/>
    </xf>
    <xf numFmtId="0" fontId="2" fillId="3" borderId="1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2" fillId="3" borderId="1" xfId="0" quotePrefix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/>
    </xf>
    <xf numFmtId="0" fontId="2" fillId="3" borderId="4" xfId="0" quotePrefix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0" fillId="0" borderId="11" xfId="0" applyFill="1" applyBorder="1"/>
    <xf numFmtId="0" fontId="10" fillId="0" borderId="0" xfId="0" applyFont="1"/>
    <xf numFmtId="0" fontId="10" fillId="0" borderId="0" xfId="0" applyFont="1" applyFill="1" applyAlignment="1">
      <alignment horizontal="right"/>
    </xf>
    <xf numFmtId="0" fontId="0" fillId="0" borderId="5" xfId="0" quotePrefix="1" applyFill="1" applyBorder="1" applyAlignment="1">
      <alignment horizontal="right" vertical="center"/>
    </xf>
    <xf numFmtId="0" fontId="0" fillId="0" borderId="0" xfId="0" quotePrefix="1" applyFill="1" applyBorder="1" applyAlignment="1">
      <alignment horizontal="right" vertical="center"/>
    </xf>
    <xf numFmtId="0" fontId="2" fillId="0" borderId="0" xfId="0" applyFont="1" applyFill="1"/>
    <xf numFmtId="0" fontId="2" fillId="0" borderId="13" xfId="0" quotePrefix="1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0" fontId="2" fillId="0" borderId="34" xfId="0" quotePrefix="1" applyFont="1" applyFill="1" applyBorder="1" applyAlignment="1">
      <alignment horizontal="right" vertical="center"/>
    </xf>
    <xf numFmtId="0" fontId="2" fillId="0" borderId="34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right"/>
    </xf>
    <xf numFmtId="0" fontId="2" fillId="0" borderId="14" xfId="0" quotePrefix="1" applyFont="1" applyFill="1" applyBorder="1" applyAlignment="1">
      <alignment horizontal="right" vertical="center"/>
    </xf>
    <xf numFmtId="0" fontId="2" fillId="0" borderId="26" xfId="0" quotePrefix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/>
    <xf numFmtId="0" fontId="4" fillId="0" borderId="10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0" fillId="4" borderId="31" xfId="0" quotePrefix="1" applyFill="1" applyBorder="1" applyAlignment="1">
      <alignment horizontal="left" vertical="center"/>
    </xf>
    <xf numFmtId="0" fontId="0" fillId="4" borderId="32" xfId="0" quotePrefix="1" applyFill="1" applyBorder="1" applyAlignment="1">
      <alignment horizontal="left" vertical="center"/>
    </xf>
    <xf numFmtId="0" fontId="0" fillId="4" borderId="31" xfId="0" applyFill="1" applyBorder="1" applyAlignment="1">
      <alignment horizontal="right"/>
    </xf>
    <xf numFmtId="0" fontId="0" fillId="4" borderId="32" xfId="0" applyFill="1" applyBorder="1" applyAlignment="1">
      <alignment horizontal="right"/>
    </xf>
    <xf numFmtId="0" fontId="0" fillId="4" borderId="17" xfId="0" applyFill="1" applyBorder="1" applyAlignment="1">
      <alignment horizontal="right"/>
    </xf>
    <xf numFmtId="0" fontId="0" fillId="4" borderId="33" xfId="0" quotePrefix="1" applyFill="1" applyBorder="1" applyAlignment="1">
      <alignment horizontal="right" vertical="center"/>
    </xf>
    <xf numFmtId="0" fontId="0" fillId="4" borderId="17" xfId="0" quotePrefix="1" applyFill="1" applyBorder="1" applyAlignment="1">
      <alignment horizontal="right" vertical="center"/>
    </xf>
    <xf numFmtId="0" fontId="0" fillId="4" borderId="38" xfId="0" applyFill="1" applyBorder="1" applyAlignment="1">
      <alignment horizontal="right"/>
    </xf>
    <xf numFmtId="0" fontId="0" fillId="0" borderId="39" xfId="0" applyBorder="1" applyAlignment="1">
      <alignment horizontal="right"/>
    </xf>
    <xf numFmtId="0" fontId="0" fillId="0" borderId="26" xfId="0" applyFill="1" applyBorder="1" applyAlignment="1">
      <alignment horizontal="center" vertical="center"/>
    </xf>
    <xf numFmtId="0" fontId="2" fillId="4" borderId="26" xfId="0" quotePrefix="1" applyFont="1" applyFill="1" applyBorder="1" applyAlignment="1">
      <alignment horizontal="center" vertical="center"/>
    </xf>
    <xf numFmtId="0" fontId="2" fillId="4" borderId="13" xfId="0" quotePrefix="1" applyFont="1" applyFill="1" applyBorder="1" applyAlignment="1">
      <alignment horizontal="left" vertical="center"/>
    </xf>
    <xf numFmtId="0" fontId="2" fillId="4" borderId="26" xfId="0" applyFont="1" applyFill="1" applyBorder="1" applyAlignment="1">
      <alignment horizontal="right"/>
    </xf>
    <xf numFmtId="0" fontId="2" fillId="4" borderId="13" xfId="0" applyFont="1" applyFill="1" applyBorder="1" applyAlignment="1">
      <alignment horizontal="right"/>
    </xf>
    <xf numFmtId="0" fontId="2" fillId="4" borderId="34" xfId="0" quotePrefix="1" applyFont="1" applyFill="1" applyBorder="1" applyAlignment="1">
      <alignment horizontal="right" vertical="center"/>
    </xf>
    <xf numFmtId="0" fontId="2" fillId="4" borderId="34" xfId="0" applyFont="1" applyFill="1" applyBorder="1" applyAlignment="1">
      <alignment horizontal="right"/>
    </xf>
    <xf numFmtId="0" fontId="2" fillId="4" borderId="14" xfId="0" applyFont="1" applyFill="1" applyBorder="1" applyAlignment="1">
      <alignment horizontal="right"/>
    </xf>
    <xf numFmtId="0" fontId="2" fillId="4" borderId="14" xfId="0" quotePrefix="1" applyFont="1" applyFill="1" applyBorder="1" applyAlignment="1">
      <alignment horizontal="right" vertical="center"/>
    </xf>
    <xf numFmtId="0" fontId="2" fillId="4" borderId="32" xfId="0" quotePrefix="1" applyFont="1" applyFill="1" applyBorder="1" applyAlignment="1">
      <alignment horizontal="left" vertical="center"/>
    </xf>
    <xf numFmtId="0" fontId="2" fillId="4" borderId="31" xfId="0" applyFont="1" applyFill="1" applyBorder="1" applyAlignment="1">
      <alignment horizontal="right"/>
    </xf>
    <xf numFmtId="0" fontId="2" fillId="4" borderId="17" xfId="0" applyFont="1" applyFill="1" applyBorder="1" applyAlignment="1">
      <alignment horizontal="right"/>
    </xf>
    <xf numFmtId="0" fontId="2" fillId="4" borderId="33" xfId="0" quotePrefix="1" applyFont="1" applyFill="1" applyBorder="1" applyAlignment="1">
      <alignment horizontal="right" vertical="center"/>
    </xf>
    <xf numFmtId="0" fontId="2" fillId="4" borderId="17" xfId="0" quotePrefix="1" applyFont="1" applyFill="1" applyBorder="1" applyAlignment="1">
      <alignment horizontal="right" vertical="center"/>
    </xf>
    <xf numFmtId="0" fontId="2" fillId="4" borderId="31" xfId="0" quotePrefix="1" applyFont="1" applyFill="1" applyBorder="1" applyAlignment="1">
      <alignment horizontal="center" vertical="center"/>
    </xf>
    <xf numFmtId="0" fontId="0" fillId="4" borderId="33" xfId="0" applyFill="1" applyBorder="1" applyAlignment="1">
      <alignment horizontal="right"/>
    </xf>
    <xf numFmtId="0" fontId="2" fillId="4" borderId="33" xfId="0" applyFont="1" applyFill="1" applyBorder="1" applyAlignment="1">
      <alignment horizontal="right"/>
    </xf>
    <xf numFmtId="0" fontId="2" fillId="0" borderId="31" xfId="0" applyFont="1" applyFill="1" applyBorder="1" applyAlignment="1">
      <alignment horizontal="right"/>
    </xf>
    <xf numFmtId="0" fontId="2" fillId="0" borderId="32" xfId="0" applyFont="1" applyFill="1" applyBorder="1" applyAlignment="1">
      <alignment horizontal="right"/>
    </xf>
    <xf numFmtId="0" fontId="2" fillId="0" borderId="17" xfId="0" applyFont="1" applyFill="1" applyBorder="1" applyAlignment="1">
      <alignment horizontal="right"/>
    </xf>
    <xf numFmtId="0" fontId="2" fillId="0" borderId="33" xfId="0" quotePrefix="1" applyFont="1" applyFill="1" applyBorder="1" applyAlignment="1">
      <alignment horizontal="right" vertical="center"/>
    </xf>
    <xf numFmtId="0" fontId="2" fillId="0" borderId="17" xfId="0" quotePrefix="1" applyFont="1" applyFill="1" applyBorder="1" applyAlignment="1">
      <alignment horizontal="right" vertical="center"/>
    </xf>
    <xf numFmtId="0" fontId="2" fillId="0" borderId="38" xfId="0" applyFont="1" applyFill="1" applyBorder="1" applyAlignment="1">
      <alignment horizontal="right"/>
    </xf>
    <xf numFmtId="0" fontId="2" fillId="0" borderId="31" xfId="0" quotePrefix="1" applyFont="1" applyFill="1" applyBorder="1" applyAlignment="1">
      <alignment horizontal="center" vertical="center"/>
    </xf>
    <xf numFmtId="0" fontId="2" fillId="0" borderId="32" xfId="0" quotePrefix="1" applyFont="1" applyFill="1" applyBorder="1" applyAlignment="1">
      <alignment horizontal="left" vertical="center"/>
    </xf>
    <xf numFmtId="0" fontId="2" fillId="0" borderId="33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/>
    </xf>
    <xf numFmtId="0" fontId="2" fillId="0" borderId="3" xfId="0" quotePrefix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/>
    </xf>
    <xf numFmtId="0" fontId="2" fillId="0" borderId="4" xfId="0" quotePrefix="1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/>
    <xf numFmtId="0" fontId="4" fillId="0" borderId="29" xfId="0" applyFont="1" applyBorder="1" applyAlignment="1">
      <alignment horizontal="right"/>
    </xf>
    <xf numFmtId="0" fontId="4" fillId="0" borderId="30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4" fillId="0" borderId="22" xfId="0" applyFont="1" applyBorder="1" applyAlignment="1">
      <alignment horizontal="right"/>
    </xf>
    <xf numFmtId="0" fontId="2" fillId="4" borderId="41" xfId="0" quotePrefix="1" applyFont="1" applyFill="1" applyBorder="1" applyAlignment="1">
      <alignment horizontal="center" vertical="center"/>
    </xf>
    <xf numFmtId="0" fontId="2" fillId="4" borderId="42" xfId="0" quotePrefix="1" applyFont="1" applyFill="1" applyBorder="1" applyAlignment="1">
      <alignment horizontal="left" vertical="center"/>
    </xf>
    <xf numFmtId="0" fontId="2" fillId="4" borderId="41" xfId="0" applyFont="1" applyFill="1" applyBorder="1" applyAlignment="1">
      <alignment horizontal="right"/>
    </xf>
    <xf numFmtId="0" fontId="2" fillId="4" borderId="42" xfId="0" applyFont="1" applyFill="1" applyBorder="1" applyAlignment="1">
      <alignment horizontal="right"/>
    </xf>
    <xf numFmtId="0" fontId="2" fillId="4" borderId="40" xfId="0" quotePrefix="1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/>
    </xf>
    <xf numFmtId="0" fontId="2" fillId="4" borderId="43" xfId="0" applyFont="1" applyFill="1" applyBorder="1" applyAlignment="1">
      <alignment horizontal="right"/>
    </xf>
    <xf numFmtId="0" fontId="2" fillId="4" borderId="43" xfId="0" quotePrefix="1" applyFont="1" applyFill="1" applyBorder="1" applyAlignment="1">
      <alignment horizontal="right" vertical="center"/>
    </xf>
    <xf numFmtId="0" fontId="2" fillId="3" borderId="41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left" vertical="center"/>
    </xf>
    <xf numFmtId="0" fontId="2" fillId="3" borderId="42" xfId="0" applyFont="1" applyFill="1" applyBorder="1" applyAlignment="1">
      <alignment horizontal="right" vertical="center"/>
    </xf>
    <xf numFmtId="0" fontId="2" fillId="3" borderId="41" xfId="0" applyFont="1" applyFill="1" applyBorder="1" applyAlignment="1">
      <alignment horizontal="right" vertical="center"/>
    </xf>
    <xf numFmtId="0" fontId="2" fillId="3" borderId="40" xfId="0" quotePrefix="1" applyFont="1" applyFill="1" applyBorder="1" applyAlignment="1">
      <alignment horizontal="right" vertical="center" wrapText="1"/>
    </xf>
    <xf numFmtId="0" fontId="2" fillId="3" borderId="40" xfId="0" applyFont="1" applyFill="1" applyBorder="1" applyAlignment="1">
      <alignment horizontal="right" vertical="center"/>
    </xf>
    <xf numFmtId="0" fontId="2" fillId="3" borderId="43" xfId="0" quotePrefix="1" applyFont="1" applyFill="1" applyBorder="1" applyAlignment="1">
      <alignment horizontal="right" vertical="center" wrapText="1"/>
    </xf>
    <xf numFmtId="0" fontId="2" fillId="3" borderId="43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5" fillId="3" borderId="30" xfId="0" quotePrefix="1" applyFont="1" applyFill="1" applyBorder="1" applyAlignment="1">
      <alignment horizontal="right" vertical="center" wrapText="1"/>
    </xf>
    <xf numFmtId="0" fontId="5" fillId="3" borderId="36" xfId="0" quotePrefix="1" applyFont="1" applyFill="1" applyBorder="1" applyAlignment="1">
      <alignment horizontal="right" vertical="center" wrapText="1"/>
    </xf>
    <xf numFmtId="0" fontId="2" fillId="4" borderId="37" xfId="0" quotePrefix="1" applyFont="1" applyFill="1" applyBorder="1" applyAlignment="1">
      <alignment horizontal="right" vertical="center"/>
    </xf>
    <xf numFmtId="0" fontId="2" fillId="4" borderId="37" xfId="0" applyFont="1" applyFill="1" applyBorder="1" applyAlignment="1">
      <alignment horizontal="right"/>
    </xf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/>
    <xf numFmtId="0" fontId="4" fillId="4" borderId="10" xfId="0" applyFont="1" applyFill="1" applyBorder="1" applyAlignment="1">
      <alignment horizontal="right"/>
    </xf>
    <xf numFmtId="0" fontId="4" fillId="4" borderId="11" xfId="0" applyFont="1" applyFill="1" applyBorder="1" applyAlignment="1">
      <alignment horizontal="right"/>
    </xf>
    <xf numFmtId="0" fontId="4" fillId="4" borderId="5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right"/>
    </xf>
    <xf numFmtId="0" fontId="0" fillId="0" borderId="13" xfId="0" applyFill="1" applyBorder="1" applyAlignment="1">
      <alignment horizontal="left" vertical="center"/>
    </xf>
    <xf numFmtId="0" fontId="2" fillId="0" borderId="11" xfId="0" quotePrefix="1" applyFont="1" applyFill="1" applyBorder="1" applyAlignment="1">
      <alignment horizontal="left" vertical="center"/>
    </xf>
    <xf numFmtId="0" fontId="2" fillId="0" borderId="10" xfId="0" quotePrefix="1" applyFont="1" applyFill="1" applyBorder="1" applyAlignment="1">
      <alignment horizontal="center" vertical="center"/>
    </xf>
    <xf numFmtId="0" fontId="0" fillId="0" borderId="31" xfId="0" quotePrefix="1" applyFill="1" applyBorder="1" applyAlignment="1">
      <alignment horizontal="left" vertical="center"/>
    </xf>
    <xf numFmtId="0" fontId="0" fillId="0" borderId="32" xfId="0" quotePrefix="1" applyFill="1" applyBorder="1" applyAlignment="1">
      <alignment horizontal="left" vertical="center"/>
    </xf>
    <xf numFmtId="0" fontId="0" fillId="0" borderId="31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0" fillId="0" borderId="17" xfId="0" quotePrefix="1" applyFill="1" applyBorder="1" applyAlignment="1">
      <alignment horizontal="right" vertical="center"/>
    </xf>
    <xf numFmtId="0" fontId="0" fillId="0" borderId="33" xfId="0" applyFill="1" applyBorder="1" applyAlignment="1">
      <alignment horizontal="right"/>
    </xf>
    <xf numFmtId="0" fontId="0" fillId="0" borderId="33" xfId="0" quotePrefix="1" applyFill="1" applyBorder="1" applyAlignment="1">
      <alignment horizontal="right" vertical="center"/>
    </xf>
    <xf numFmtId="0" fontId="0" fillId="0" borderId="37" xfId="0" applyFill="1" applyBorder="1" applyAlignment="1">
      <alignment horizontal="right"/>
    </xf>
    <xf numFmtId="0" fontId="7" fillId="0" borderId="9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0" fillId="0" borderId="8" xfId="0" applyBorder="1"/>
    <xf numFmtId="0" fontId="0" fillId="0" borderId="15" xfId="0" applyBorder="1"/>
    <xf numFmtId="0" fontId="13" fillId="0" borderId="9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textRotation="90" wrapText="1"/>
    </xf>
    <xf numFmtId="0" fontId="14" fillId="2" borderId="9" xfId="0" applyFont="1" applyFill="1" applyBorder="1" applyAlignment="1">
      <alignment horizontal="right" vertical="center"/>
    </xf>
    <xf numFmtId="0" fontId="0" fillId="4" borderId="9" xfId="0" applyFont="1" applyFill="1" applyBorder="1" applyAlignment="1">
      <alignment horizontal="right"/>
    </xf>
    <xf numFmtId="0" fontId="0" fillId="0" borderId="33" xfId="0" applyFont="1" applyFill="1" applyBorder="1" applyAlignment="1">
      <alignment horizontal="right"/>
    </xf>
    <xf numFmtId="0" fontId="4" fillId="4" borderId="31" xfId="0" applyFont="1" applyFill="1" applyBorder="1" applyAlignment="1">
      <alignment horizontal="center"/>
    </xf>
    <xf numFmtId="0" fontId="4" fillId="4" borderId="32" xfId="0" applyFont="1" applyFill="1" applyBorder="1"/>
    <xf numFmtId="0" fontId="4" fillId="4" borderId="32" xfId="0" applyFont="1" applyFill="1" applyBorder="1" applyAlignment="1">
      <alignment horizontal="right"/>
    </xf>
    <xf numFmtId="0" fontId="4" fillId="4" borderId="33" xfId="0" applyFont="1" applyFill="1" applyBorder="1" applyAlignment="1">
      <alignment horizontal="right"/>
    </xf>
    <xf numFmtId="0" fontId="4" fillId="4" borderId="31" xfId="0" applyFont="1" applyFill="1" applyBorder="1" applyAlignment="1">
      <alignment horizontal="right"/>
    </xf>
    <xf numFmtId="0" fontId="4" fillId="4" borderId="17" xfId="0" applyFont="1" applyFill="1" applyBorder="1" applyAlignment="1">
      <alignment horizontal="right"/>
    </xf>
    <xf numFmtId="0" fontId="1" fillId="0" borderId="7" xfId="0" applyFont="1" applyBorder="1" applyAlignment="1">
      <alignment horizontal="center" vertical="center" textRotation="90" wrapText="1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8" xfId="0" applyBorder="1" applyAlignment="1">
      <alignment vertical="top"/>
    </xf>
    <xf numFmtId="0" fontId="6" fillId="2" borderId="44" xfId="0" applyFont="1" applyFill="1" applyBorder="1" applyAlignment="1">
      <alignment vertical="center"/>
    </xf>
    <xf numFmtId="0" fontId="6" fillId="2" borderId="45" xfId="0" applyFont="1" applyFill="1" applyBorder="1" applyAlignment="1">
      <alignment vertical="center"/>
    </xf>
    <xf numFmtId="0" fontId="6" fillId="2" borderId="46" xfId="0" applyFont="1" applyFill="1" applyBorder="1" applyAlignment="1">
      <alignment vertical="center"/>
    </xf>
    <xf numFmtId="0" fontId="6" fillId="2" borderId="37" xfId="0" applyFont="1" applyFill="1" applyBorder="1" applyAlignment="1">
      <alignment vertical="center"/>
    </xf>
    <xf numFmtId="0" fontId="6" fillId="2" borderId="45" xfId="0" applyFont="1" applyFill="1" applyBorder="1" applyAlignment="1">
      <alignment horizontal="right" vertical="center"/>
    </xf>
    <xf numFmtId="0" fontId="6" fillId="2" borderId="46" xfId="0" applyFont="1" applyFill="1" applyBorder="1" applyAlignment="1">
      <alignment horizontal="right" vertical="center"/>
    </xf>
    <xf numFmtId="0" fontId="6" fillId="2" borderId="37" xfId="0" applyFont="1" applyFill="1" applyBorder="1" applyAlignment="1">
      <alignment horizontal="right" vertical="center"/>
    </xf>
    <xf numFmtId="0" fontId="5" fillId="3" borderId="29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top" textRotation="90" wrapText="1"/>
    </xf>
    <xf numFmtId="0" fontId="1" fillId="0" borderId="5" xfId="0" applyFont="1" applyBorder="1" applyAlignment="1">
      <alignment horizontal="center" vertical="top" textRotation="90" wrapText="1"/>
    </xf>
    <xf numFmtId="0" fontId="0" fillId="4" borderId="47" xfId="0" applyFill="1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9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12" fillId="0" borderId="9" xfId="0" applyFont="1" applyFill="1" applyBorder="1" applyAlignment="1">
      <alignment horizontal="center" vertical="center" textRotation="90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0" borderId="7" xfId="0" applyFont="1" applyFill="1" applyBorder="1" applyAlignment="1">
      <alignment horizontal="center" vertical="center" textRotation="90" wrapText="1"/>
    </xf>
    <xf numFmtId="0" fontId="12" fillId="0" borderId="9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 wrapText="1"/>
    </xf>
    <xf numFmtId="0" fontId="12" fillId="0" borderId="7" xfId="0" applyFont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ao.org/nr/water/aquastat/water_res/indexglos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33"/>
  <sheetViews>
    <sheetView showGridLines="0" showZeros="0" tabSelected="1" zoomScale="90" zoomScaleNormal="90" workbookViewId="0">
      <selection activeCell="AH101" sqref="AH101"/>
    </sheetView>
  </sheetViews>
  <sheetFormatPr defaultRowHeight="14.5"/>
  <cols>
    <col min="1" max="1" width="3.54296875" customWidth="1"/>
    <col min="2" max="2" width="8.54296875" customWidth="1"/>
    <col min="3" max="3" width="66" bestFit="1" customWidth="1"/>
    <col min="4" max="7" width="9" customWidth="1"/>
    <col min="8" max="19" width="6.54296875" hidden="1" customWidth="1"/>
    <col min="20" max="20" width="8.7265625" customWidth="1"/>
    <col min="22" max="24" width="7.26953125" customWidth="1"/>
    <col min="25" max="25" width="1.26953125" style="3" customWidth="1"/>
    <col min="26" max="26" width="8.54296875" customWidth="1"/>
  </cols>
  <sheetData>
    <row r="1" spans="1:26" ht="21">
      <c r="B1" s="42" t="s">
        <v>38</v>
      </c>
      <c r="H1" s="9"/>
    </row>
    <row r="2" spans="1:26" ht="16.5" customHeight="1">
      <c r="B2" s="42"/>
      <c r="H2" s="9"/>
      <c r="X2" s="297" t="s">
        <v>246</v>
      </c>
      <c r="Y2" s="297"/>
      <c r="Z2" s="297"/>
    </row>
    <row r="3" spans="1:26" ht="15" customHeight="1">
      <c r="B3" s="255"/>
      <c r="C3" s="256"/>
      <c r="D3" s="291" t="s">
        <v>112</v>
      </c>
      <c r="E3" s="293" t="s">
        <v>200</v>
      </c>
      <c r="F3" s="295" t="s">
        <v>61</v>
      </c>
      <c r="G3" s="295" t="s">
        <v>43</v>
      </c>
      <c r="H3" s="288" t="s">
        <v>201</v>
      </c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90"/>
      <c r="T3" s="295" t="s">
        <v>215</v>
      </c>
      <c r="U3" s="300" t="s">
        <v>39</v>
      </c>
      <c r="V3" s="302" t="s">
        <v>40</v>
      </c>
      <c r="W3" s="302" t="s">
        <v>35</v>
      </c>
      <c r="X3" s="302" t="s">
        <v>42</v>
      </c>
      <c r="Z3" s="298" t="s">
        <v>41</v>
      </c>
    </row>
    <row r="4" spans="1:26" ht="90" customHeight="1">
      <c r="B4" s="286"/>
      <c r="C4" s="287"/>
      <c r="D4" s="292"/>
      <c r="E4" s="294"/>
      <c r="F4" s="296"/>
      <c r="G4" s="296"/>
      <c r="H4" s="258" t="s">
        <v>202</v>
      </c>
      <c r="I4" s="258" t="s">
        <v>203</v>
      </c>
      <c r="J4" s="258" t="s">
        <v>204</v>
      </c>
      <c r="K4" s="258" t="s">
        <v>205</v>
      </c>
      <c r="L4" s="258" t="s">
        <v>206</v>
      </c>
      <c r="M4" s="258" t="s">
        <v>207</v>
      </c>
      <c r="N4" s="258" t="s">
        <v>208</v>
      </c>
      <c r="O4" s="258" t="s">
        <v>209</v>
      </c>
      <c r="P4" s="258" t="s">
        <v>210</v>
      </c>
      <c r="Q4" s="258" t="s">
        <v>211</v>
      </c>
      <c r="R4" s="258" t="s">
        <v>212</v>
      </c>
      <c r="S4" s="258" t="s">
        <v>213</v>
      </c>
      <c r="T4" s="296"/>
      <c r="U4" s="301"/>
      <c r="V4" s="303"/>
      <c r="W4" s="303"/>
      <c r="X4" s="303"/>
      <c r="Y4" s="122"/>
      <c r="Z4" s="299"/>
    </row>
    <row r="5" spans="1:26" ht="18.5">
      <c r="B5" s="253" t="s">
        <v>98</v>
      </c>
      <c r="C5" s="254"/>
      <c r="D5" s="85">
        <v>0</v>
      </c>
      <c r="E5" s="85">
        <v>0</v>
      </c>
      <c r="F5" s="85">
        <v>0</v>
      </c>
      <c r="G5" s="85">
        <v>0</v>
      </c>
      <c r="H5" s="85">
        <v>0</v>
      </c>
      <c r="I5" s="85">
        <v>0</v>
      </c>
      <c r="J5" s="85">
        <v>0</v>
      </c>
      <c r="K5" s="85">
        <v>0</v>
      </c>
      <c r="L5" s="85">
        <v>0</v>
      </c>
      <c r="M5" s="85">
        <v>0</v>
      </c>
      <c r="N5" s="85">
        <v>0</v>
      </c>
      <c r="O5" s="85">
        <v>0</v>
      </c>
      <c r="P5" s="85">
        <v>0</v>
      </c>
      <c r="Q5" s="85">
        <v>0</v>
      </c>
      <c r="R5" s="85">
        <v>0</v>
      </c>
      <c r="S5" s="85">
        <v>0</v>
      </c>
      <c r="T5" s="85">
        <v>0</v>
      </c>
      <c r="U5" s="85">
        <v>0</v>
      </c>
      <c r="V5" s="85"/>
      <c r="W5" s="85">
        <v>0</v>
      </c>
      <c r="X5" s="86"/>
      <c r="Y5" s="87"/>
      <c r="Z5" s="88">
        <v>0</v>
      </c>
    </row>
    <row r="6" spans="1:26" ht="16" thickBot="1">
      <c r="A6" s="9"/>
      <c r="B6" s="33" t="s">
        <v>76</v>
      </c>
      <c r="C6" s="34" t="s">
        <v>6</v>
      </c>
      <c r="D6" s="47"/>
      <c r="E6" s="50"/>
      <c r="F6" s="52"/>
      <c r="G6" s="49"/>
      <c r="H6" s="48"/>
      <c r="I6" s="49"/>
      <c r="J6" s="50"/>
      <c r="K6" s="49"/>
      <c r="L6" s="50"/>
      <c r="M6" s="49"/>
      <c r="N6" s="50"/>
      <c r="O6" s="49"/>
      <c r="P6" s="50"/>
      <c r="Q6" s="49"/>
      <c r="R6" s="50"/>
      <c r="S6" s="49"/>
      <c r="T6" s="121"/>
      <c r="U6" s="51"/>
      <c r="V6" s="50"/>
      <c r="W6" s="232"/>
      <c r="X6" s="47"/>
      <c r="Y6" s="53"/>
      <c r="Z6" s="121"/>
    </row>
    <row r="7" spans="1:26" ht="15" thickTop="1">
      <c r="B7" s="27" t="s">
        <v>55</v>
      </c>
      <c r="C7" s="39" t="s">
        <v>113</v>
      </c>
      <c r="D7" s="69"/>
      <c r="E7" s="71"/>
      <c r="F7" s="72"/>
      <c r="G7" s="71"/>
      <c r="H7" s="68"/>
      <c r="I7" s="71"/>
      <c r="J7" s="70"/>
      <c r="K7" s="70"/>
      <c r="L7" s="71"/>
      <c r="M7" s="71"/>
      <c r="N7" s="71"/>
      <c r="O7" s="70"/>
      <c r="P7" s="70"/>
      <c r="Q7" s="71"/>
      <c r="R7" s="71"/>
      <c r="S7" s="71"/>
      <c r="T7" s="72"/>
      <c r="U7" s="72"/>
      <c r="V7" s="71"/>
      <c r="W7" s="95"/>
      <c r="X7" s="69"/>
      <c r="Y7" s="53"/>
      <c r="Z7" s="285"/>
    </row>
    <row r="8" spans="1:26">
      <c r="B8" s="7" t="s">
        <v>155</v>
      </c>
      <c r="C8" s="8" t="s">
        <v>151</v>
      </c>
      <c r="D8" s="61"/>
      <c r="E8" s="62"/>
      <c r="F8" s="63"/>
      <c r="G8" s="62"/>
      <c r="H8" s="60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3"/>
      <c r="U8" s="63"/>
      <c r="V8" s="62"/>
      <c r="W8" s="63"/>
      <c r="X8" s="61"/>
      <c r="Y8" s="53"/>
      <c r="Z8" s="63"/>
    </row>
    <row r="9" spans="1:26">
      <c r="B9" s="7" t="s">
        <v>156</v>
      </c>
      <c r="C9" s="8" t="s">
        <v>152</v>
      </c>
      <c r="D9" s="61"/>
      <c r="E9" s="62"/>
      <c r="F9" s="63"/>
      <c r="G9" s="62"/>
      <c r="H9" s="60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3"/>
      <c r="U9" s="63"/>
      <c r="V9" s="62"/>
      <c r="W9" s="63"/>
      <c r="X9" s="61"/>
      <c r="Y9" s="53"/>
      <c r="Z9" s="63"/>
    </row>
    <row r="10" spans="1:26">
      <c r="B10" s="7" t="s">
        <v>157</v>
      </c>
      <c r="C10" s="8" t="s">
        <v>153</v>
      </c>
      <c r="D10" s="61"/>
      <c r="E10" s="62"/>
      <c r="F10" s="63"/>
      <c r="G10" s="62"/>
      <c r="H10" s="60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3"/>
      <c r="U10" s="63"/>
      <c r="V10" s="62"/>
      <c r="W10" s="63"/>
      <c r="X10" s="61"/>
      <c r="Y10" s="53"/>
      <c r="Z10" s="63"/>
    </row>
    <row r="11" spans="1:26">
      <c r="B11" s="7" t="s">
        <v>158</v>
      </c>
      <c r="C11" s="8" t="s">
        <v>154</v>
      </c>
      <c r="D11" s="61"/>
      <c r="E11" s="62"/>
      <c r="F11" s="63"/>
      <c r="G11" s="62"/>
      <c r="H11" s="60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3"/>
      <c r="U11" s="63"/>
      <c r="V11" s="62"/>
      <c r="W11" s="63"/>
      <c r="X11" s="61"/>
      <c r="Y11" s="53"/>
      <c r="Z11" s="63"/>
    </row>
    <row r="12" spans="1:26" s="3" customFormat="1">
      <c r="B12" s="30" t="s">
        <v>56</v>
      </c>
      <c r="C12" s="6" t="s">
        <v>130</v>
      </c>
      <c r="D12" s="90"/>
      <c r="E12" s="92"/>
      <c r="F12" s="93"/>
      <c r="G12" s="92"/>
      <c r="H12" s="89"/>
      <c r="I12" s="92"/>
      <c r="J12" s="91"/>
      <c r="K12" s="91"/>
      <c r="L12" s="92"/>
      <c r="M12" s="92"/>
      <c r="N12" s="92"/>
      <c r="O12" s="91"/>
      <c r="P12" s="91"/>
      <c r="Q12" s="92"/>
      <c r="R12" s="92"/>
      <c r="S12" s="92"/>
      <c r="T12" s="93"/>
      <c r="U12" s="93"/>
      <c r="V12" s="92"/>
      <c r="W12" s="94"/>
      <c r="X12" s="90"/>
      <c r="Y12" s="53"/>
      <c r="Z12" s="94"/>
    </row>
    <row r="13" spans="1:26">
      <c r="B13" s="27" t="s">
        <v>57</v>
      </c>
      <c r="C13" s="39" t="s">
        <v>175</v>
      </c>
      <c r="D13" s="69"/>
      <c r="E13" s="71"/>
      <c r="F13" s="72"/>
      <c r="G13" s="71"/>
      <c r="H13" s="68"/>
      <c r="I13" s="71"/>
      <c r="J13" s="70"/>
      <c r="K13" s="70"/>
      <c r="L13" s="71"/>
      <c r="M13" s="71"/>
      <c r="N13" s="71"/>
      <c r="O13" s="70"/>
      <c r="P13" s="70"/>
      <c r="Q13" s="71"/>
      <c r="R13" s="71"/>
      <c r="S13" s="71"/>
      <c r="T13" s="72"/>
      <c r="U13" s="72"/>
      <c r="V13" s="71"/>
      <c r="W13" s="95"/>
      <c r="X13" s="69"/>
      <c r="Y13" s="53"/>
      <c r="Z13" s="95"/>
    </row>
    <row r="14" spans="1:26">
      <c r="B14" s="7" t="s">
        <v>45</v>
      </c>
      <c r="C14" s="8" t="s">
        <v>177</v>
      </c>
      <c r="D14" s="61"/>
      <c r="E14" s="62"/>
      <c r="F14" s="63"/>
      <c r="G14" s="62"/>
      <c r="H14" s="60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3"/>
      <c r="U14" s="63"/>
      <c r="V14" s="62"/>
      <c r="W14" s="63"/>
      <c r="X14" s="61"/>
      <c r="Y14" s="53"/>
      <c r="Z14" s="63"/>
    </row>
    <row r="15" spans="1:26">
      <c r="B15" s="7" t="s">
        <v>46</v>
      </c>
      <c r="C15" s="8" t="s">
        <v>17</v>
      </c>
      <c r="D15" s="61"/>
      <c r="E15" s="62"/>
      <c r="F15" s="63"/>
      <c r="G15" s="62"/>
      <c r="H15" s="60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3"/>
      <c r="U15" s="63"/>
      <c r="V15" s="62"/>
      <c r="W15" s="63"/>
      <c r="X15" s="61"/>
      <c r="Y15" s="53"/>
      <c r="Z15" s="63"/>
    </row>
    <row r="16" spans="1:26">
      <c r="B16" s="27" t="s">
        <v>58</v>
      </c>
      <c r="C16" s="39" t="s">
        <v>176</v>
      </c>
      <c r="D16" s="69"/>
      <c r="E16" s="71"/>
      <c r="F16" s="72"/>
      <c r="G16" s="71"/>
      <c r="H16" s="68"/>
      <c r="I16" s="71"/>
      <c r="J16" s="70"/>
      <c r="K16" s="70"/>
      <c r="L16" s="71"/>
      <c r="M16" s="71"/>
      <c r="N16" s="71"/>
      <c r="O16" s="70"/>
      <c r="P16" s="70"/>
      <c r="Q16" s="71"/>
      <c r="R16" s="71"/>
      <c r="S16" s="71"/>
      <c r="T16" s="72"/>
      <c r="U16" s="72"/>
      <c r="V16" s="71"/>
      <c r="W16" s="95"/>
      <c r="X16" s="69"/>
      <c r="Y16" s="53"/>
      <c r="Z16" s="95"/>
    </row>
    <row r="17" spans="2:26">
      <c r="B17" s="7" t="s">
        <v>47</v>
      </c>
      <c r="C17" s="8" t="s">
        <v>167</v>
      </c>
      <c r="D17" s="61"/>
      <c r="E17" s="62"/>
      <c r="F17" s="63"/>
      <c r="G17" s="62"/>
      <c r="H17" s="60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3"/>
      <c r="U17" s="63"/>
      <c r="V17" s="62"/>
      <c r="W17" s="63"/>
      <c r="X17" s="61"/>
      <c r="Y17" s="53"/>
      <c r="Z17" s="63"/>
    </row>
    <row r="18" spans="2:26">
      <c r="B18" s="7" t="s">
        <v>48</v>
      </c>
      <c r="C18" s="8" t="s">
        <v>168</v>
      </c>
      <c r="D18" s="61"/>
      <c r="E18" s="62"/>
      <c r="F18" s="63"/>
      <c r="G18" s="62"/>
      <c r="H18" s="60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3"/>
      <c r="U18" s="63"/>
      <c r="V18" s="62"/>
      <c r="W18" s="63"/>
      <c r="X18" s="61"/>
      <c r="Y18" s="53"/>
      <c r="Z18" s="63"/>
    </row>
    <row r="19" spans="2:26">
      <c r="B19" s="7" t="s">
        <v>97</v>
      </c>
      <c r="C19" s="8" t="s">
        <v>169</v>
      </c>
      <c r="D19" s="61"/>
      <c r="E19" s="62"/>
      <c r="F19" s="63"/>
      <c r="G19" s="62"/>
      <c r="H19" s="60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3"/>
      <c r="U19" s="63"/>
      <c r="V19" s="62"/>
      <c r="W19" s="63"/>
      <c r="X19" s="61"/>
      <c r="Y19" s="53"/>
      <c r="Z19" s="63"/>
    </row>
    <row r="20" spans="2:26">
      <c r="B20" s="27" t="s">
        <v>59</v>
      </c>
      <c r="C20" s="39" t="s">
        <v>170</v>
      </c>
      <c r="D20" s="69"/>
      <c r="E20" s="71"/>
      <c r="F20" s="72"/>
      <c r="G20" s="71"/>
      <c r="H20" s="68"/>
      <c r="I20" s="71"/>
      <c r="J20" s="70"/>
      <c r="K20" s="70"/>
      <c r="L20" s="71"/>
      <c r="M20" s="71"/>
      <c r="N20" s="71"/>
      <c r="O20" s="70"/>
      <c r="P20" s="70"/>
      <c r="Q20" s="71"/>
      <c r="R20" s="71"/>
      <c r="S20" s="71"/>
      <c r="T20" s="72"/>
      <c r="U20" s="72"/>
      <c r="V20" s="71"/>
      <c r="W20" s="95"/>
      <c r="X20" s="69"/>
      <c r="Y20" s="53"/>
      <c r="Z20" s="95"/>
    </row>
    <row r="21" spans="2:26">
      <c r="B21" s="7" t="s">
        <v>49</v>
      </c>
      <c r="C21" s="8" t="s">
        <v>7</v>
      </c>
      <c r="D21" s="61"/>
      <c r="E21" s="62"/>
      <c r="F21" s="63"/>
      <c r="G21" s="62"/>
      <c r="H21" s="60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3"/>
      <c r="U21" s="63"/>
      <c r="V21" s="62"/>
      <c r="W21" s="63"/>
      <c r="X21" s="61"/>
      <c r="Y21" s="53"/>
      <c r="Z21" s="63"/>
    </row>
    <row r="22" spans="2:26">
      <c r="B22" s="7" t="s">
        <v>50</v>
      </c>
      <c r="C22" s="8" t="s">
        <v>184</v>
      </c>
      <c r="D22" s="61"/>
      <c r="E22" s="62"/>
      <c r="F22" s="63"/>
      <c r="G22" s="62"/>
      <c r="H22" s="60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3"/>
      <c r="U22" s="63"/>
      <c r="V22" s="62"/>
      <c r="W22" s="63"/>
      <c r="X22" s="61"/>
      <c r="Y22" s="53"/>
      <c r="Z22" s="63"/>
    </row>
    <row r="23" spans="2:26">
      <c r="B23" s="7" t="s">
        <v>51</v>
      </c>
      <c r="C23" s="8" t="s">
        <v>21</v>
      </c>
      <c r="D23" s="61"/>
      <c r="E23" s="62"/>
      <c r="F23" s="63"/>
      <c r="G23" s="62"/>
      <c r="H23" s="60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3"/>
      <c r="U23" s="63"/>
      <c r="V23" s="62"/>
      <c r="W23" s="63"/>
      <c r="X23" s="61"/>
      <c r="Y23" s="53"/>
      <c r="Z23" s="63"/>
    </row>
    <row r="24" spans="2:26">
      <c r="B24" s="7" t="s">
        <v>52</v>
      </c>
      <c r="C24" s="8" t="s">
        <v>8</v>
      </c>
      <c r="D24" s="61"/>
      <c r="E24" s="62"/>
      <c r="F24" s="63"/>
      <c r="G24" s="62"/>
      <c r="H24" s="60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3"/>
      <c r="U24" s="63"/>
      <c r="V24" s="62"/>
      <c r="W24" s="63"/>
      <c r="X24" s="61"/>
      <c r="Y24" s="53"/>
      <c r="Z24" s="63"/>
    </row>
    <row r="25" spans="2:26">
      <c r="B25" s="7" t="s">
        <v>53</v>
      </c>
      <c r="C25" s="8" t="s">
        <v>9</v>
      </c>
      <c r="D25" s="61"/>
      <c r="E25" s="62"/>
      <c r="F25" s="63"/>
      <c r="G25" s="62"/>
      <c r="H25" s="60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3"/>
      <c r="U25" s="63"/>
      <c r="V25" s="62"/>
      <c r="W25" s="63"/>
      <c r="X25" s="61"/>
      <c r="Y25" s="53"/>
      <c r="Z25" s="63"/>
    </row>
    <row r="26" spans="2:26">
      <c r="B26" s="7" t="s">
        <v>54</v>
      </c>
      <c r="C26" s="8" t="s">
        <v>19</v>
      </c>
      <c r="D26" s="61"/>
      <c r="E26" s="62"/>
      <c r="F26" s="63"/>
      <c r="G26" s="62"/>
      <c r="H26" s="60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3"/>
      <c r="U26" s="63"/>
      <c r="V26" s="62"/>
      <c r="W26" s="63"/>
      <c r="X26" s="61"/>
      <c r="Y26" s="53"/>
      <c r="Z26" s="63"/>
    </row>
    <row r="27" spans="2:26">
      <c r="B27" s="27" t="s">
        <v>60</v>
      </c>
      <c r="C27" s="39" t="s">
        <v>183</v>
      </c>
      <c r="D27" s="69"/>
      <c r="E27" s="71"/>
      <c r="F27" s="72"/>
      <c r="G27" s="71"/>
      <c r="H27" s="68"/>
      <c r="I27" s="71"/>
      <c r="J27" s="70"/>
      <c r="K27" s="70"/>
      <c r="L27" s="71"/>
      <c r="M27" s="71"/>
      <c r="N27" s="71"/>
      <c r="O27" s="70"/>
      <c r="P27" s="70"/>
      <c r="Q27" s="71"/>
      <c r="R27" s="71"/>
      <c r="S27" s="71"/>
      <c r="T27" s="72"/>
      <c r="U27" s="72"/>
      <c r="V27" s="71"/>
      <c r="W27" s="95"/>
      <c r="X27" s="69"/>
      <c r="Y27" s="53"/>
      <c r="Z27" s="59"/>
    </row>
    <row r="28" spans="2:26" ht="16" thickBot="1">
      <c r="B28" s="24" t="s">
        <v>44</v>
      </c>
      <c r="C28" s="25" t="str">
        <f>"Total increase of stocks of water = SUM("&amp;B7&amp;" to "&amp;B27&amp;")"</f>
        <v>Total increase of stocks of water = SUM(W21 to W26 )</v>
      </c>
      <c r="D28" s="74"/>
      <c r="E28" s="75"/>
      <c r="F28" s="76"/>
      <c r="G28" s="75"/>
      <c r="H28" s="73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6"/>
      <c r="U28" s="76"/>
      <c r="V28" s="75"/>
      <c r="W28" s="76"/>
      <c r="X28" s="74"/>
      <c r="Y28" s="53"/>
      <c r="Z28" s="76"/>
    </row>
    <row r="29" spans="2:26" ht="15" thickTop="1">
      <c r="B29" s="7" t="s">
        <v>64</v>
      </c>
      <c r="C29" s="8" t="s">
        <v>102</v>
      </c>
      <c r="D29" s="61"/>
      <c r="E29" s="62"/>
      <c r="F29" s="63"/>
      <c r="G29" s="62"/>
      <c r="H29" s="60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3"/>
      <c r="U29" s="63"/>
      <c r="V29" s="62"/>
      <c r="W29" s="63"/>
      <c r="X29" s="61"/>
      <c r="Y29" s="53"/>
      <c r="Z29" s="63"/>
    </row>
    <row r="30" spans="2:26">
      <c r="B30" s="7" t="s">
        <v>65</v>
      </c>
      <c r="C30" s="8" t="s">
        <v>99</v>
      </c>
      <c r="D30" s="61"/>
      <c r="E30" s="62"/>
      <c r="F30" s="63"/>
      <c r="G30" s="62"/>
      <c r="H30" s="60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3"/>
      <c r="U30" s="63"/>
      <c r="V30" s="62"/>
      <c r="W30" s="63"/>
      <c r="X30" s="61"/>
      <c r="Y30" s="53"/>
      <c r="Z30" s="63"/>
    </row>
    <row r="31" spans="2:26">
      <c r="B31" s="7" t="s">
        <v>66</v>
      </c>
      <c r="C31" s="8" t="s">
        <v>100</v>
      </c>
      <c r="D31" s="61"/>
      <c r="E31" s="62"/>
      <c r="F31" s="63"/>
      <c r="G31" s="62"/>
      <c r="H31" s="60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3"/>
      <c r="U31" s="63"/>
      <c r="V31" s="62"/>
      <c r="W31" s="63"/>
      <c r="X31" s="61"/>
      <c r="Y31" s="53"/>
      <c r="Z31" s="63"/>
    </row>
    <row r="32" spans="2:26">
      <c r="B32" s="7" t="s">
        <v>67</v>
      </c>
      <c r="C32" s="8" t="s">
        <v>185</v>
      </c>
      <c r="D32" s="61"/>
      <c r="E32" s="62"/>
      <c r="F32" s="63"/>
      <c r="G32" s="62"/>
      <c r="H32" s="60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/>
      <c r="U32" s="63"/>
      <c r="V32" s="62"/>
      <c r="W32" s="63"/>
      <c r="X32" s="61"/>
      <c r="Y32" s="53"/>
      <c r="Z32" s="63"/>
    </row>
    <row r="33" spans="2:26">
      <c r="B33" s="7" t="s">
        <v>68</v>
      </c>
      <c r="C33" s="8" t="s">
        <v>186</v>
      </c>
      <c r="D33" s="61"/>
      <c r="E33" s="62"/>
      <c r="F33" s="63"/>
      <c r="G33" s="62"/>
      <c r="H33" s="60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3"/>
      <c r="U33" s="63"/>
      <c r="V33" s="62"/>
      <c r="W33" s="63"/>
      <c r="X33" s="61"/>
      <c r="Y33" s="53"/>
      <c r="Z33" s="63"/>
    </row>
    <row r="34" spans="2:26">
      <c r="B34" s="27" t="s">
        <v>63</v>
      </c>
      <c r="C34" s="39" t="s">
        <v>101</v>
      </c>
      <c r="D34" s="69"/>
      <c r="E34" s="71"/>
      <c r="F34" s="72"/>
      <c r="G34" s="71"/>
      <c r="H34" s="68"/>
      <c r="I34" s="71"/>
      <c r="J34" s="70"/>
      <c r="K34" s="70"/>
      <c r="L34" s="71"/>
      <c r="M34" s="71"/>
      <c r="N34" s="71"/>
      <c r="O34" s="70"/>
      <c r="P34" s="70"/>
      <c r="Q34" s="71"/>
      <c r="R34" s="71"/>
      <c r="S34" s="71"/>
      <c r="T34" s="72"/>
      <c r="U34" s="72"/>
      <c r="V34" s="71"/>
      <c r="W34" s="95"/>
      <c r="X34" s="69"/>
      <c r="Y34" s="53"/>
      <c r="Z34" s="95"/>
    </row>
    <row r="35" spans="2:26">
      <c r="B35" s="7" t="s">
        <v>160</v>
      </c>
      <c r="C35" s="8" t="s">
        <v>151</v>
      </c>
      <c r="D35" s="61"/>
      <c r="E35" s="62"/>
      <c r="F35" s="63"/>
      <c r="G35" s="62"/>
      <c r="H35" s="60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3"/>
      <c r="U35" s="63"/>
      <c r="V35" s="62"/>
      <c r="W35" s="63"/>
      <c r="X35" s="61"/>
      <c r="Y35" s="53"/>
      <c r="Z35" s="63"/>
    </row>
    <row r="36" spans="2:26">
      <c r="B36" s="7" t="s">
        <v>161</v>
      </c>
      <c r="C36" s="8" t="s">
        <v>152</v>
      </c>
      <c r="D36" s="61"/>
      <c r="E36" s="62"/>
      <c r="F36" s="63"/>
      <c r="G36" s="62"/>
      <c r="H36" s="60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3"/>
      <c r="U36" s="63"/>
      <c r="V36" s="62"/>
      <c r="W36" s="63"/>
      <c r="X36" s="61"/>
      <c r="Y36" s="53"/>
      <c r="Z36" s="63"/>
    </row>
    <row r="37" spans="2:26">
      <c r="B37" s="7" t="s">
        <v>162</v>
      </c>
      <c r="C37" s="8" t="s">
        <v>153</v>
      </c>
      <c r="D37" s="61"/>
      <c r="E37" s="62"/>
      <c r="F37" s="63"/>
      <c r="G37" s="62"/>
      <c r="H37" s="60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/>
      <c r="U37" s="63"/>
      <c r="V37" s="62"/>
      <c r="W37" s="63"/>
      <c r="X37" s="61"/>
      <c r="Y37" s="53"/>
      <c r="Z37" s="63"/>
    </row>
    <row r="38" spans="2:26">
      <c r="B38" s="7" t="s">
        <v>163</v>
      </c>
      <c r="C38" s="8" t="s">
        <v>164</v>
      </c>
      <c r="D38" s="61"/>
      <c r="E38" s="62"/>
      <c r="F38" s="63"/>
      <c r="G38" s="62"/>
      <c r="H38" s="60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3"/>
      <c r="U38" s="63"/>
      <c r="V38" s="62"/>
      <c r="W38" s="63"/>
      <c r="X38" s="61"/>
      <c r="Y38" s="53"/>
      <c r="Z38" s="63"/>
    </row>
    <row r="39" spans="2:26">
      <c r="B39" s="27" t="s">
        <v>144</v>
      </c>
      <c r="C39" s="39" t="s">
        <v>159</v>
      </c>
      <c r="D39" s="69"/>
      <c r="E39" s="71"/>
      <c r="F39" s="72"/>
      <c r="G39" s="71"/>
      <c r="H39" s="68"/>
      <c r="I39" s="71"/>
      <c r="J39" s="70"/>
      <c r="K39" s="70"/>
      <c r="L39" s="71"/>
      <c r="M39" s="71"/>
      <c r="N39" s="71"/>
      <c r="O39" s="70"/>
      <c r="P39" s="70"/>
      <c r="Q39" s="71"/>
      <c r="R39" s="71"/>
      <c r="S39" s="71"/>
      <c r="T39" s="72"/>
      <c r="U39" s="72"/>
      <c r="V39" s="71"/>
      <c r="W39" s="95"/>
      <c r="X39" s="69"/>
      <c r="Y39" s="53"/>
      <c r="Z39" s="95"/>
    </row>
    <row r="40" spans="2:26">
      <c r="B40" s="7" t="s">
        <v>179</v>
      </c>
      <c r="C40" s="8" t="s">
        <v>181</v>
      </c>
      <c r="D40" s="61"/>
      <c r="E40" s="62"/>
      <c r="F40" s="63"/>
      <c r="G40" s="62"/>
      <c r="H40" s="60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3"/>
      <c r="U40" s="63"/>
      <c r="V40" s="62"/>
      <c r="W40" s="63"/>
      <c r="X40" s="61"/>
      <c r="Y40" s="53"/>
      <c r="Z40" s="63"/>
    </row>
    <row r="41" spans="2:26">
      <c r="B41" s="7" t="s">
        <v>180</v>
      </c>
      <c r="C41" s="8" t="s">
        <v>182</v>
      </c>
      <c r="D41" s="61"/>
      <c r="E41" s="62"/>
      <c r="F41" s="63"/>
      <c r="G41" s="62"/>
      <c r="H41" s="60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3"/>
      <c r="U41" s="63"/>
      <c r="V41" s="62"/>
      <c r="W41" s="63"/>
      <c r="X41" s="61"/>
      <c r="Y41" s="53"/>
      <c r="Z41" s="63"/>
    </row>
    <row r="42" spans="2:26">
      <c r="B42" s="27" t="s">
        <v>69</v>
      </c>
      <c r="C42" s="39" t="s">
        <v>178</v>
      </c>
      <c r="D42" s="69"/>
      <c r="E42" s="71"/>
      <c r="F42" s="72"/>
      <c r="G42" s="71"/>
      <c r="H42" s="68"/>
      <c r="I42" s="71"/>
      <c r="J42" s="70"/>
      <c r="K42" s="70"/>
      <c r="L42" s="71"/>
      <c r="M42" s="71"/>
      <c r="N42" s="71"/>
      <c r="O42" s="70"/>
      <c r="P42" s="70"/>
      <c r="Q42" s="71"/>
      <c r="R42" s="71"/>
      <c r="S42" s="71"/>
      <c r="T42" s="72"/>
      <c r="U42" s="72"/>
      <c r="V42" s="71"/>
      <c r="W42" s="95"/>
      <c r="X42" s="69"/>
      <c r="Y42" s="53"/>
      <c r="Z42" s="95"/>
    </row>
    <row r="43" spans="2:26">
      <c r="B43" s="7" t="s">
        <v>145</v>
      </c>
      <c r="C43" s="8" t="s">
        <v>12</v>
      </c>
      <c r="D43" s="61"/>
      <c r="E43" s="62"/>
      <c r="F43" s="63"/>
      <c r="G43" s="62"/>
      <c r="H43" s="60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3"/>
      <c r="U43" s="63"/>
      <c r="V43" s="62"/>
      <c r="W43" s="63"/>
      <c r="X43" s="61"/>
      <c r="Y43" s="53"/>
      <c r="Z43" s="63"/>
    </row>
    <row r="44" spans="2:26">
      <c r="B44" s="7" t="s">
        <v>146</v>
      </c>
      <c r="C44" s="8" t="s">
        <v>13</v>
      </c>
      <c r="D44" s="61"/>
      <c r="E44" s="62"/>
      <c r="F44" s="63"/>
      <c r="G44" s="62"/>
      <c r="H44" s="60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3"/>
      <c r="U44" s="63"/>
      <c r="V44" s="62"/>
      <c r="W44" s="63"/>
      <c r="X44" s="61"/>
      <c r="Y44" s="53"/>
      <c r="Z44" s="63"/>
    </row>
    <row r="45" spans="2:26">
      <c r="B45" s="7" t="s">
        <v>147</v>
      </c>
      <c r="C45" s="8" t="s">
        <v>14</v>
      </c>
      <c r="D45" s="61"/>
      <c r="E45" s="62"/>
      <c r="F45" s="63"/>
      <c r="G45" s="62"/>
      <c r="H45" s="60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3"/>
      <c r="U45" s="63"/>
      <c r="V45" s="62"/>
      <c r="W45" s="63"/>
      <c r="X45" s="61"/>
      <c r="Y45" s="53"/>
      <c r="Z45" s="63"/>
    </row>
    <row r="46" spans="2:26">
      <c r="B46" s="7" t="s">
        <v>148</v>
      </c>
      <c r="C46" s="8" t="s">
        <v>15</v>
      </c>
      <c r="D46" s="61"/>
      <c r="E46" s="62"/>
      <c r="F46" s="63"/>
      <c r="G46" s="62"/>
      <c r="H46" s="60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3"/>
      <c r="U46" s="63"/>
      <c r="V46" s="62"/>
      <c r="W46" s="63"/>
      <c r="X46" s="61"/>
      <c r="Y46" s="53"/>
      <c r="Z46" s="63"/>
    </row>
    <row r="47" spans="2:26">
      <c r="B47" s="7" t="s">
        <v>149</v>
      </c>
      <c r="C47" s="8" t="s">
        <v>16</v>
      </c>
      <c r="D47" s="61"/>
      <c r="E47" s="62"/>
      <c r="F47" s="63"/>
      <c r="G47" s="62"/>
      <c r="H47" s="60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3"/>
      <c r="U47" s="63"/>
      <c r="V47" s="62"/>
      <c r="W47" s="63"/>
      <c r="X47" s="61"/>
      <c r="Y47" s="53"/>
      <c r="Z47" s="63"/>
    </row>
    <row r="48" spans="2:26">
      <c r="B48" s="27" t="s">
        <v>70</v>
      </c>
      <c r="C48" s="39" t="s">
        <v>18</v>
      </c>
      <c r="D48" s="69"/>
      <c r="E48" s="71"/>
      <c r="F48" s="72"/>
      <c r="G48" s="71"/>
      <c r="H48" s="68"/>
      <c r="I48" s="71"/>
      <c r="J48" s="70"/>
      <c r="K48" s="70"/>
      <c r="L48" s="71"/>
      <c r="M48" s="71"/>
      <c r="N48" s="71"/>
      <c r="O48" s="70"/>
      <c r="P48" s="70"/>
      <c r="Q48" s="71"/>
      <c r="R48" s="71"/>
      <c r="S48" s="71"/>
      <c r="T48" s="72"/>
      <c r="U48" s="72"/>
      <c r="V48" s="71"/>
      <c r="W48" s="95"/>
      <c r="X48" s="69"/>
      <c r="Y48" s="53"/>
      <c r="Z48" s="95"/>
    </row>
    <row r="49" spans="1:26">
      <c r="B49" s="7" t="s">
        <v>173</v>
      </c>
      <c r="C49" s="8" t="s">
        <v>20</v>
      </c>
      <c r="D49" s="61"/>
      <c r="E49" s="62"/>
      <c r="F49" s="63"/>
      <c r="G49" s="62"/>
      <c r="H49" s="60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3"/>
      <c r="U49" s="63"/>
      <c r="V49" s="62"/>
      <c r="W49" s="63"/>
      <c r="X49" s="61"/>
      <c r="Y49" s="53"/>
      <c r="Z49" s="63"/>
    </row>
    <row r="50" spans="1:26">
      <c r="B50" s="7" t="s">
        <v>174</v>
      </c>
      <c r="C50" s="8" t="s">
        <v>171</v>
      </c>
      <c r="D50" s="61"/>
      <c r="E50" s="62"/>
      <c r="F50" s="63"/>
      <c r="G50" s="62"/>
      <c r="H50" s="60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3"/>
      <c r="U50" s="63"/>
      <c r="V50" s="62"/>
      <c r="W50" s="63"/>
      <c r="X50" s="61"/>
      <c r="Y50" s="53"/>
      <c r="Z50" s="63"/>
    </row>
    <row r="51" spans="1:26">
      <c r="B51" s="27" t="s">
        <v>71</v>
      </c>
      <c r="C51" s="39" t="s">
        <v>172</v>
      </c>
      <c r="D51" s="69"/>
      <c r="E51" s="71"/>
      <c r="F51" s="72"/>
      <c r="G51" s="71"/>
      <c r="H51" s="68"/>
      <c r="I51" s="71"/>
      <c r="J51" s="70"/>
      <c r="K51" s="70"/>
      <c r="L51" s="71"/>
      <c r="M51" s="71"/>
      <c r="N51" s="71"/>
      <c r="O51" s="70"/>
      <c r="P51" s="70"/>
      <c r="Q51" s="71"/>
      <c r="R51" s="71"/>
      <c r="S51" s="71"/>
      <c r="T51" s="72"/>
      <c r="U51" s="72"/>
      <c r="V51" s="71"/>
      <c r="W51" s="95"/>
      <c r="X51" s="69"/>
      <c r="Y51" s="53"/>
      <c r="Z51" s="95"/>
    </row>
    <row r="52" spans="1:26" s="3" customFormat="1">
      <c r="B52" s="30" t="s">
        <v>72</v>
      </c>
      <c r="C52" s="6" t="s">
        <v>10</v>
      </c>
      <c r="D52" s="90"/>
      <c r="E52" s="92"/>
      <c r="F52" s="93"/>
      <c r="G52" s="92"/>
      <c r="H52" s="89"/>
      <c r="I52" s="92"/>
      <c r="J52" s="91"/>
      <c r="K52" s="91"/>
      <c r="L52" s="92"/>
      <c r="M52" s="92"/>
      <c r="N52" s="92"/>
      <c r="O52" s="91"/>
      <c r="P52" s="91"/>
      <c r="Q52" s="92"/>
      <c r="R52" s="92"/>
      <c r="S52" s="92"/>
      <c r="T52" s="93"/>
      <c r="U52" s="93"/>
      <c r="V52" s="92"/>
      <c r="W52" s="94"/>
      <c r="X52" s="90"/>
      <c r="Y52" s="53"/>
      <c r="Z52" s="94"/>
    </row>
    <row r="53" spans="1:26">
      <c r="B53" s="27" t="s">
        <v>62</v>
      </c>
      <c r="C53" s="39" t="s">
        <v>11</v>
      </c>
      <c r="D53" s="69"/>
      <c r="E53" s="71"/>
      <c r="F53" s="72"/>
      <c r="G53" s="71"/>
      <c r="H53" s="68"/>
      <c r="I53" s="71"/>
      <c r="J53" s="70"/>
      <c r="K53" s="70"/>
      <c r="L53" s="71"/>
      <c r="M53" s="71"/>
      <c r="N53" s="71"/>
      <c r="O53" s="70"/>
      <c r="P53" s="70"/>
      <c r="Q53" s="71"/>
      <c r="R53" s="71"/>
      <c r="S53" s="71"/>
      <c r="T53" s="72"/>
      <c r="U53" s="72"/>
      <c r="V53" s="71"/>
      <c r="W53" s="95"/>
      <c r="X53" s="69"/>
      <c r="Y53" s="53"/>
      <c r="Z53" s="95"/>
    </row>
    <row r="54" spans="1:26">
      <c r="B54" s="7" t="s">
        <v>189</v>
      </c>
      <c r="C54" s="8" t="s">
        <v>187</v>
      </c>
      <c r="D54" s="61"/>
      <c r="E54" s="62"/>
      <c r="F54" s="63"/>
      <c r="G54" s="62"/>
      <c r="H54" s="60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3"/>
      <c r="U54" s="63"/>
      <c r="V54" s="62"/>
      <c r="W54" s="63"/>
      <c r="X54" s="61"/>
      <c r="Y54" s="53"/>
      <c r="Z54" s="63"/>
    </row>
    <row r="55" spans="1:26">
      <c r="B55" s="7" t="s">
        <v>190</v>
      </c>
      <c r="C55" s="8" t="s">
        <v>188</v>
      </c>
      <c r="D55" s="61"/>
      <c r="E55" s="62"/>
      <c r="F55" s="63"/>
      <c r="G55" s="62"/>
      <c r="H55" s="60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3"/>
      <c r="U55" s="63"/>
      <c r="V55" s="62"/>
      <c r="W55" s="63"/>
      <c r="X55" s="61"/>
      <c r="Y55" s="53"/>
      <c r="Z55" s="63"/>
    </row>
    <row r="56" spans="1:26">
      <c r="B56" s="27" t="s">
        <v>131</v>
      </c>
      <c r="C56" s="39" t="s">
        <v>166</v>
      </c>
      <c r="D56" s="69"/>
      <c r="E56" s="71"/>
      <c r="F56" s="72"/>
      <c r="G56" s="71"/>
      <c r="H56" s="68"/>
      <c r="I56" s="71"/>
      <c r="J56" s="70"/>
      <c r="K56" s="70"/>
      <c r="L56" s="71"/>
      <c r="M56" s="71"/>
      <c r="N56" s="71"/>
      <c r="O56" s="70"/>
      <c r="P56" s="70"/>
      <c r="Q56" s="71"/>
      <c r="R56" s="71"/>
      <c r="S56" s="71"/>
      <c r="T56" s="72"/>
      <c r="U56" s="72"/>
      <c r="V56" s="71"/>
      <c r="W56" s="95"/>
      <c r="X56" s="69"/>
      <c r="Y56" s="53"/>
      <c r="Z56" s="95"/>
    </row>
    <row r="57" spans="1:26" s="3" customFormat="1">
      <c r="B57" s="30" t="s">
        <v>132</v>
      </c>
      <c r="C57" s="6" t="s">
        <v>82</v>
      </c>
      <c r="D57" s="90"/>
      <c r="E57" s="92"/>
      <c r="F57" s="93"/>
      <c r="G57" s="92"/>
      <c r="H57" s="89"/>
      <c r="I57" s="92"/>
      <c r="J57" s="91"/>
      <c r="K57" s="91"/>
      <c r="L57" s="92"/>
      <c r="M57" s="92"/>
      <c r="N57" s="92"/>
      <c r="O57" s="91"/>
      <c r="P57" s="91"/>
      <c r="Q57" s="92"/>
      <c r="R57" s="92"/>
      <c r="S57" s="92"/>
      <c r="T57" s="93"/>
      <c r="U57" s="93"/>
      <c r="V57" s="92"/>
      <c r="W57" s="94"/>
      <c r="X57" s="90"/>
      <c r="Y57" s="53"/>
      <c r="Z57" s="67"/>
    </row>
    <row r="58" spans="1:26" ht="16" thickBot="1">
      <c r="B58" s="24" t="s">
        <v>73</v>
      </c>
      <c r="C58" s="25" t="str">
        <f>"Total decrease in stocks of water = SUM("&amp;B48&amp;" to "&amp;B57&amp;")"</f>
        <v>Total decrease in stocks of water = SUM(W34 to W39)</v>
      </c>
      <c r="D58" s="74"/>
      <c r="E58" s="75"/>
      <c r="F58" s="76"/>
      <c r="G58" s="75"/>
      <c r="H58" s="73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6"/>
      <c r="U58" s="76"/>
      <c r="V58" s="75"/>
      <c r="W58" s="76"/>
      <c r="X58" s="74"/>
      <c r="Y58" s="53"/>
      <c r="Z58" s="76"/>
    </row>
    <row r="59" spans="1:26" s="143" customFormat="1" ht="15" thickTop="1">
      <c r="A59" s="132"/>
      <c r="B59" s="222" t="s">
        <v>165</v>
      </c>
      <c r="C59" s="223" t="str">
        <f>"Available Effective Rainfall = "&amp;B7&amp;"-"&amp;B34</f>
        <v>Available Effective Rainfall = W21-W31</v>
      </c>
      <c r="D59" s="224"/>
      <c r="E59" s="224"/>
      <c r="F59" s="227"/>
      <c r="G59" s="226"/>
      <c r="H59" s="225"/>
      <c r="I59" s="228"/>
      <c r="J59" s="229"/>
      <c r="K59" s="228"/>
      <c r="L59" s="229"/>
      <c r="M59" s="228"/>
      <c r="N59" s="229"/>
      <c r="O59" s="228"/>
      <c r="P59" s="229"/>
      <c r="Q59" s="228"/>
      <c r="R59" s="229"/>
      <c r="S59" s="228"/>
      <c r="T59" s="227"/>
      <c r="U59" s="226"/>
      <c r="V59" s="229"/>
      <c r="W59" s="226"/>
      <c r="X59" s="224"/>
      <c r="Y59" s="142"/>
      <c r="Z59" s="227"/>
    </row>
    <row r="60" spans="1:26" s="10" customFormat="1" ht="15" thickBot="1">
      <c r="B60" s="208" t="s">
        <v>74</v>
      </c>
      <c r="C60" s="209" t="str">
        <f>"Net Ecosystem Water Balance (NEWB) = "&amp;B28&amp;"-"&amp;B58</f>
        <v>Net Ecosystem Water Balance (NEWB) = W2-W3</v>
      </c>
      <c r="D60" s="211"/>
      <c r="E60" s="212"/>
      <c r="F60" s="213"/>
      <c r="G60" s="212"/>
      <c r="H60" s="210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3"/>
      <c r="U60" s="213"/>
      <c r="V60" s="212"/>
      <c r="W60" s="213"/>
      <c r="X60" s="211"/>
      <c r="Y60" s="79"/>
      <c r="Z60" s="213"/>
    </row>
    <row r="61" spans="1:26" ht="16" thickTop="1">
      <c r="B61" s="21" t="s">
        <v>75</v>
      </c>
      <c r="C61" s="22" t="str">
        <f>"Closing Stocks = "&amp;B6&amp;"+"&amp;B60</f>
        <v>Closing Stocks = W1+W4</v>
      </c>
      <c r="D61" s="81"/>
      <c r="E61" s="82"/>
      <c r="F61" s="83"/>
      <c r="G61" s="82"/>
      <c r="H61" s="80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3"/>
      <c r="U61" s="83"/>
      <c r="V61" s="82"/>
      <c r="W61" s="83"/>
      <c r="X61" s="81"/>
      <c r="Y61" s="53"/>
      <c r="Z61" s="83"/>
    </row>
    <row r="62" spans="1:26" s="3" customFormat="1" ht="8.25" customHeight="1">
      <c r="B62" s="12"/>
      <c r="C62" s="13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53"/>
      <c r="Z62" s="84"/>
    </row>
    <row r="63" spans="1:26" ht="18.5">
      <c r="B63" s="28" t="s">
        <v>81</v>
      </c>
      <c r="C63" s="14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6"/>
      <c r="Y63" s="87"/>
      <c r="Z63" s="88"/>
    </row>
    <row r="64" spans="1:26" s="3" customFormat="1">
      <c r="B64" s="30" t="str">
        <f>B7</f>
        <v>W21</v>
      </c>
      <c r="C64" s="6" t="str">
        <f>C7</f>
        <v>Precipitations</v>
      </c>
      <c r="D64" s="90"/>
      <c r="E64" s="92"/>
      <c r="F64" s="93"/>
      <c r="G64" s="92"/>
      <c r="H64" s="89"/>
      <c r="I64" s="92"/>
      <c r="J64" s="91"/>
      <c r="K64" s="91"/>
      <c r="L64" s="92"/>
      <c r="M64" s="92"/>
      <c r="N64" s="92"/>
      <c r="O64" s="91"/>
      <c r="P64" s="91"/>
      <c r="Q64" s="92"/>
      <c r="R64" s="92"/>
      <c r="S64" s="92"/>
      <c r="T64" s="93"/>
      <c r="U64" s="93"/>
      <c r="V64" s="92"/>
      <c r="W64" s="251"/>
      <c r="X64" s="90"/>
      <c r="Y64" s="53"/>
      <c r="Z64" s="67"/>
    </row>
    <row r="65" spans="1:26">
      <c r="B65" s="27" t="str">
        <f>B12</f>
        <v>W22</v>
      </c>
      <c r="C65" s="39" t="str">
        <f>C12</f>
        <v>Internal spontaneous water transfers received</v>
      </c>
      <c r="D65" s="69"/>
      <c r="E65" s="71"/>
      <c r="F65" s="72"/>
      <c r="G65" s="71"/>
      <c r="H65" s="68"/>
      <c r="I65" s="71"/>
      <c r="J65" s="70"/>
      <c r="K65" s="70"/>
      <c r="L65" s="71"/>
      <c r="M65" s="71"/>
      <c r="N65" s="71"/>
      <c r="O65" s="70"/>
      <c r="P65" s="70"/>
      <c r="Q65" s="71"/>
      <c r="R65" s="71"/>
      <c r="S65" s="71"/>
      <c r="T65" s="72"/>
      <c r="U65" s="72"/>
      <c r="V65" s="71"/>
      <c r="W65" s="95"/>
      <c r="X65" s="69"/>
      <c r="Y65" s="53"/>
      <c r="Z65" s="59"/>
    </row>
    <row r="66" spans="1:26">
      <c r="B66" s="17" t="str">
        <f>B13</f>
        <v>W23</v>
      </c>
      <c r="C66" s="9" t="str">
        <f>C13</f>
        <v xml:space="preserve">Natural inflows from upstream territories </v>
      </c>
      <c r="D66" s="61"/>
      <c r="E66" s="61"/>
      <c r="F66" s="63"/>
      <c r="G66" s="63"/>
      <c r="H66" s="60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3"/>
      <c r="U66" s="63"/>
      <c r="V66" s="62"/>
      <c r="W66" s="63"/>
      <c r="X66" s="61"/>
      <c r="Y66" s="53"/>
      <c r="Z66" s="63"/>
    </row>
    <row r="67" spans="1:26" s="143" customFormat="1">
      <c r="A67" s="132"/>
      <c r="B67" s="133" t="s">
        <v>77</v>
      </c>
      <c r="C67" s="134" t="str">
        <f>"Total natural renewable water resources (TNWR) = "&amp;B7&amp;"+"&amp;B12&amp;"+"&amp;B13</f>
        <v>Total natural renewable water resources (TNWR) = W21+W22+W23</v>
      </c>
      <c r="D67" s="136"/>
      <c r="E67" s="136"/>
      <c r="F67" s="139"/>
      <c r="G67" s="138"/>
      <c r="H67" s="137"/>
      <c r="I67" s="140"/>
      <c r="J67" s="141"/>
      <c r="K67" s="140"/>
      <c r="L67" s="141"/>
      <c r="M67" s="140"/>
      <c r="N67" s="141"/>
      <c r="O67" s="140"/>
      <c r="P67" s="141"/>
      <c r="Q67" s="140"/>
      <c r="R67" s="141"/>
      <c r="S67" s="140"/>
      <c r="T67" s="139"/>
      <c r="U67" s="138"/>
      <c r="V67" s="141"/>
      <c r="W67" s="138"/>
      <c r="X67" s="136"/>
      <c r="Y67" s="142"/>
      <c r="Z67" s="139"/>
    </row>
    <row r="68" spans="1:26" s="3" customFormat="1">
      <c r="B68" s="30" t="str">
        <f>B16</f>
        <v>W24</v>
      </c>
      <c r="C68" s="6" t="str">
        <f>C16</f>
        <v xml:space="preserve">Artificial inflows of water from other territories and the sea </v>
      </c>
      <c r="D68" s="90"/>
      <c r="E68" s="92"/>
      <c r="F68" s="93"/>
      <c r="G68" s="92"/>
      <c r="H68" s="89"/>
      <c r="I68" s="92"/>
      <c r="J68" s="91"/>
      <c r="K68" s="91"/>
      <c r="L68" s="92"/>
      <c r="M68" s="92"/>
      <c r="N68" s="92"/>
      <c r="O68" s="91"/>
      <c r="P68" s="91"/>
      <c r="Q68" s="92"/>
      <c r="R68" s="92"/>
      <c r="S68" s="92"/>
      <c r="T68" s="93"/>
      <c r="U68" s="93"/>
      <c r="V68" s="92"/>
      <c r="W68" s="94"/>
      <c r="X68" s="90"/>
      <c r="Y68" s="53"/>
      <c r="Z68" s="67"/>
    </row>
    <row r="69" spans="1:26">
      <c r="B69" s="27" t="str">
        <f>B20</f>
        <v>W25</v>
      </c>
      <c r="C69" s="39" t="str">
        <f>C20</f>
        <v xml:space="preserve">Waste water returns/discharge to inland water assets </v>
      </c>
      <c r="D69" s="69"/>
      <c r="E69" s="71"/>
      <c r="F69" s="72"/>
      <c r="G69" s="71"/>
      <c r="H69" s="68"/>
      <c r="I69" s="71"/>
      <c r="J69" s="70"/>
      <c r="K69" s="70"/>
      <c r="L69" s="71"/>
      <c r="M69" s="71"/>
      <c r="N69" s="71"/>
      <c r="O69" s="70"/>
      <c r="P69" s="70"/>
      <c r="Q69" s="71"/>
      <c r="R69" s="71"/>
      <c r="S69" s="71"/>
      <c r="T69" s="72"/>
      <c r="U69" s="72"/>
      <c r="V69" s="71"/>
      <c r="W69" s="95"/>
      <c r="X69" s="69"/>
      <c r="Y69" s="53"/>
      <c r="Z69" s="59"/>
    </row>
    <row r="70" spans="1:26">
      <c r="B70" s="17" t="str">
        <f>B27</f>
        <v xml:space="preserve">W26 </v>
      </c>
      <c r="C70" s="9" t="str">
        <f>C27</f>
        <v>Other returns of abstracted water to inland water assets</v>
      </c>
      <c r="D70" s="61"/>
      <c r="E70" s="61"/>
      <c r="F70" s="63"/>
      <c r="G70" s="63"/>
      <c r="H70" s="60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3"/>
      <c r="U70" s="63"/>
      <c r="V70" s="62"/>
      <c r="W70" s="63"/>
      <c r="X70" s="61"/>
      <c r="Y70" s="53"/>
      <c r="Z70" s="63"/>
    </row>
    <row r="71" spans="1:26" s="143" customFormat="1">
      <c r="A71" s="132"/>
      <c r="B71" s="133" t="s">
        <v>78</v>
      </c>
      <c r="C71" s="134" t="str">
        <f>"Total secondary water resources = "&amp;B68&amp;"+"&amp;B69&amp;"+"&amp;B70</f>
        <v xml:space="preserve">Total secondary water resources = W24+W25+W26 </v>
      </c>
      <c r="D71" s="136"/>
      <c r="E71" s="136"/>
      <c r="F71" s="139"/>
      <c r="G71" s="138"/>
      <c r="H71" s="137"/>
      <c r="I71" s="140"/>
      <c r="J71" s="141"/>
      <c r="K71" s="140"/>
      <c r="L71" s="141"/>
      <c r="M71" s="140"/>
      <c r="N71" s="141"/>
      <c r="O71" s="140"/>
      <c r="P71" s="141"/>
      <c r="Q71" s="140"/>
      <c r="R71" s="141"/>
      <c r="S71" s="140"/>
      <c r="T71" s="139"/>
      <c r="U71" s="138"/>
      <c r="V71" s="141"/>
      <c r="W71" s="138"/>
      <c r="X71" s="136"/>
      <c r="Y71" s="142"/>
      <c r="Z71" s="139"/>
    </row>
    <row r="72" spans="1:26">
      <c r="B72" s="27" t="str">
        <f>B39</f>
        <v>W32</v>
      </c>
      <c r="C72" s="39" t="str">
        <f>C39</f>
        <v>Internal spontaneous water transfers supplied</v>
      </c>
      <c r="D72" s="69"/>
      <c r="E72" s="71"/>
      <c r="F72" s="72"/>
      <c r="G72" s="71"/>
      <c r="H72" s="68"/>
      <c r="I72" s="71"/>
      <c r="J72" s="70"/>
      <c r="K72" s="70"/>
      <c r="L72" s="71"/>
      <c r="M72" s="71"/>
      <c r="N72" s="71"/>
      <c r="O72" s="70"/>
      <c r="P72" s="70"/>
      <c r="Q72" s="71"/>
      <c r="R72" s="71"/>
      <c r="S72" s="71"/>
      <c r="T72" s="72"/>
      <c r="U72" s="72"/>
      <c r="V72" s="71"/>
      <c r="W72" s="95"/>
      <c r="X72" s="69"/>
      <c r="Y72" s="53"/>
      <c r="Z72" s="59"/>
    </row>
    <row r="73" spans="1:26" s="3" customFormat="1">
      <c r="B73" s="30" t="str">
        <f>B42</f>
        <v>W33</v>
      </c>
      <c r="C73" s="6" t="str">
        <f>C42</f>
        <v xml:space="preserve">Natural outflows to downstream territories and the sea </v>
      </c>
      <c r="D73" s="90"/>
      <c r="E73" s="90"/>
      <c r="F73" s="93"/>
      <c r="G73" s="94"/>
      <c r="H73" s="89"/>
      <c r="I73" s="92"/>
      <c r="J73" s="91"/>
      <c r="K73" s="91"/>
      <c r="L73" s="92"/>
      <c r="M73" s="92"/>
      <c r="N73" s="92"/>
      <c r="O73" s="91"/>
      <c r="P73" s="91"/>
      <c r="Q73" s="92"/>
      <c r="R73" s="92"/>
      <c r="S73" s="92"/>
      <c r="T73" s="93"/>
      <c r="U73" s="93"/>
      <c r="V73" s="92"/>
      <c r="W73" s="94"/>
      <c r="X73" s="90"/>
      <c r="Y73" s="53"/>
      <c r="Z73" s="67"/>
    </row>
    <row r="74" spans="1:26" ht="16" thickBot="1">
      <c r="B74" s="24" t="s">
        <v>79</v>
      </c>
      <c r="C74" s="25" t="str">
        <f>"Net primary &amp; secondary water resource = "&amp;B67&amp;"+"&amp;B71&amp;"-"&amp;B72&amp;"-"&amp;B73</f>
        <v>Net primary &amp; secondary water resource = W2a+W2b-W32-W33</v>
      </c>
      <c r="D74" s="74"/>
      <c r="E74" s="74"/>
      <c r="F74" s="76"/>
      <c r="G74" s="76"/>
      <c r="H74" s="73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6"/>
      <c r="U74" s="76"/>
      <c r="V74" s="75"/>
      <c r="W74" s="76"/>
      <c r="X74" s="74"/>
      <c r="Y74" s="53"/>
      <c r="Z74" s="76"/>
    </row>
    <row r="75" spans="1:26" ht="15" thickTop="1">
      <c r="B75" s="7" t="s">
        <v>115</v>
      </c>
      <c r="C75" s="8" t="s">
        <v>22</v>
      </c>
      <c r="D75" s="61"/>
      <c r="E75" s="61"/>
      <c r="F75" s="63"/>
      <c r="G75" s="63"/>
      <c r="H75" s="60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3"/>
      <c r="U75" s="63"/>
      <c r="V75" s="62"/>
      <c r="W75" s="63"/>
      <c r="X75" s="61"/>
      <c r="Y75" s="53"/>
      <c r="Z75" s="63"/>
    </row>
    <row r="76" spans="1:26">
      <c r="B76" s="7" t="s">
        <v>116</v>
      </c>
      <c r="C76" s="8" t="s">
        <v>191</v>
      </c>
      <c r="D76" s="61"/>
      <c r="E76" s="61"/>
      <c r="F76" s="63"/>
      <c r="G76" s="63"/>
      <c r="H76" s="60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3"/>
      <c r="U76" s="63"/>
      <c r="V76" s="62"/>
      <c r="W76" s="63"/>
      <c r="X76" s="61"/>
      <c r="Y76" s="53"/>
      <c r="Z76" s="63"/>
    </row>
    <row r="77" spans="1:26">
      <c r="B77" s="7" t="s">
        <v>117</v>
      </c>
      <c r="C77" s="8" t="s">
        <v>1</v>
      </c>
      <c r="D77" s="61"/>
      <c r="E77" s="61"/>
      <c r="F77" s="63"/>
      <c r="G77" s="63"/>
      <c r="H77" s="60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3"/>
      <c r="U77" s="63"/>
      <c r="V77" s="62"/>
      <c r="W77" s="63"/>
      <c r="X77" s="61"/>
      <c r="Y77" s="53"/>
      <c r="Z77" s="63"/>
    </row>
    <row r="78" spans="1:26">
      <c r="B78" s="7" t="s">
        <v>118</v>
      </c>
      <c r="C78" s="8" t="s">
        <v>2</v>
      </c>
      <c r="D78" s="61"/>
      <c r="E78" s="61"/>
      <c r="F78" s="63"/>
      <c r="G78" s="63"/>
      <c r="H78" s="60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3"/>
      <c r="U78" s="63"/>
      <c r="V78" s="62"/>
      <c r="W78" s="63"/>
      <c r="X78" s="61"/>
      <c r="Y78" s="53"/>
      <c r="Z78" s="63"/>
    </row>
    <row r="79" spans="1:26">
      <c r="B79" s="7" t="s">
        <v>119</v>
      </c>
      <c r="C79" s="8" t="s">
        <v>23</v>
      </c>
      <c r="D79" s="61"/>
      <c r="E79" s="61"/>
      <c r="F79" s="63"/>
      <c r="G79" s="63"/>
      <c r="H79" s="60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3"/>
      <c r="U79" s="63"/>
      <c r="V79" s="62"/>
      <c r="W79" s="63"/>
      <c r="X79" s="61"/>
      <c r="Y79" s="53"/>
      <c r="Z79" s="63"/>
    </row>
    <row r="80" spans="1:26">
      <c r="B80" s="7" t="s">
        <v>120</v>
      </c>
      <c r="C80" s="8" t="s">
        <v>192</v>
      </c>
      <c r="D80" s="61"/>
      <c r="E80" s="61"/>
      <c r="F80" s="63"/>
      <c r="G80" s="63"/>
      <c r="H80" s="60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3"/>
      <c r="U80" s="63"/>
      <c r="V80" s="62"/>
      <c r="W80" s="63"/>
      <c r="X80" s="61"/>
      <c r="Y80" s="53"/>
      <c r="Z80" s="63"/>
    </row>
    <row r="81" spans="1:26">
      <c r="B81" s="7" t="s">
        <v>121</v>
      </c>
      <c r="C81" s="8" t="s">
        <v>4</v>
      </c>
      <c r="D81" s="61"/>
      <c r="E81" s="61"/>
      <c r="F81" s="63"/>
      <c r="G81" s="63"/>
      <c r="H81" s="60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3"/>
      <c r="U81" s="63"/>
      <c r="V81" s="62"/>
      <c r="W81" s="63"/>
      <c r="X81" s="61"/>
      <c r="Y81" s="53"/>
      <c r="Z81" s="63"/>
    </row>
    <row r="82" spans="1:26">
      <c r="B82" s="7" t="s">
        <v>122</v>
      </c>
      <c r="C82" s="8" t="s">
        <v>5</v>
      </c>
      <c r="D82" s="61"/>
      <c r="E82" s="61"/>
      <c r="F82" s="63"/>
      <c r="G82" s="63"/>
      <c r="H82" s="60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3"/>
      <c r="U82" s="63"/>
      <c r="V82" s="62"/>
      <c r="W82" s="63"/>
      <c r="X82" s="61"/>
      <c r="Y82" s="53"/>
      <c r="Z82" s="63"/>
    </row>
    <row r="83" spans="1:26">
      <c r="B83" s="7" t="s">
        <v>123</v>
      </c>
      <c r="C83" s="8" t="s">
        <v>25</v>
      </c>
      <c r="D83" s="61"/>
      <c r="E83" s="61"/>
      <c r="F83" s="63"/>
      <c r="G83" s="63"/>
      <c r="H83" s="60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3"/>
      <c r="U83" s="63"/>
      <c r="V83" s="62"/>
      <c r="W83" s="63"/>
      <c r="X83" s="61"/>
      <c r="Y83" s="53"/>
      <c r="Z83" s="63"/>
    </row>
    <row r="84" spans="1:26">
      <c r="B84" s="27" t="s">
        <v>83</v>
      </c>
      <c r="C84" s="39" t="s">
        <v>80</v>
      </c>
      <c r="D84" s="69"/>
      <c r="E84" s="69"/>
      <c r="F84" s="72"/>
      <c r="G84" s="95"/>
      <c r="H84" s="68"/>
      <c r="I84" s="71"/>
      <c r="J84" s="70"/>
      <c r="K84" s="70"/>
      <c r="L84" s="71"/>
      <c r="M84" s="71"/>
      <c r="N84" s="71"/>
      <c r="O84" s="70"/>
      <c r="P84" s="70"/>
      <c r="Q84" s="71"/>
      <c r="R84" s="71"/>
      <c r="S84" s="71"/>
      <c r="T84" s="72"/>
      <c r="U84" s="72"/>
      <c r="V84" s="71"/>
      <c r="W84" s="95"/>
      <c r="X84" s="69"/>
      <c r="Y84" s="53"/>
      <c r="Z84" s="59"/>
    </row>
    <row r="85" spans="1:26">
      <c r="B85" s="17" t="str">
        <f>B57</f>
        <v>W39</v>
      </c>
      <c r="C85" s="18" t="str">
        <f>C57</f>
        <v>Other change in volume of stocks and adjustment (+ or -)</v>
      </c>
      <c r="D85" s="61"/>
      <c r="E85" s="61"/>
      <c r="F85" s="63"/>
      <c r="G85" s="63"/>
      <c r="H85" s="60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3"/>
      <c r="U85" s="63"/>
      <c r="V85" s="62"/>
      <c r="W85" s="63"/>
      <c r="X85" s="61"/>
      <c r="Y85" s="53"/>
      <c r="Z85" s="63"/>
    </row>
    <row r="86" spans="1:26" s="143" customFormat="1">
      <c r="A86" s="132"/>
      <c r="B86" s="133" t="s">
        <v>124</v>
      </c>
      <c r="C86" s="134" t="str">
        <f>"Exploitable natural water resources = "&amp;B67&amp;"+"&amp;B84&amp;"+"&amp;B85</f>
        <v>Exploitable natural water resources = W2a+W71+W39</v>
      </c>
      <c r="D86" s="136"/>
      <c r="E86" s="136"/>
      <c r="F86" s="139"/>
      <c r="G86" s="138"/>
      <c r="H86" s="137"/>
      <c r="I86" s="140"/>
      <c r="J86" s="141"/>
      <c r="K86" s="140"/>
      <c r="L86" s="141"/>
      <c r="M86" s="140"/>
      <c r="N86" s="141"/>
      <c r="O86" s="140"/>
      <c r="P86" s="141"/>
      <c r="Q86" s="140"/>
      <c r="R86" s="141"/>
      <c r="S86" s="140"/>
      <c r="T86" s="139"/>
      <c r="U86" s="138"/>
      <c r="V86" s="141"/>
      <c r="W86" s="138"/>
      <c r="X86" s="136"/>
      <c r="Y86" s="142"/>
      <c r="Z86" s="139"/>
    </row>
    <row r="87" spans="1:26">
      <c r="B87" s="7" t="s">
        <v>125</v>
      </c>
      <c r="C87" s="8" t="s">
        <v>24</v>
      </c>
      <c r="D87" s="61"/>
      <c r="E87" s="61"/>
      <c r="F87" s="63"/>
      <c r="G87" s="63"/>
      <c r="H87" s="60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3"/>
      <c r="U87" s="63"/>
      <c r="V87" s="62"/>
      <c r="W87" s="63"/>
      <c r="X87" s="61"/>
      <c r="Y87" s="53"/>
      <c r="Z87" s="63"/>
    </row>
    <row r="88" spans="1:26">
      <c r="B88" s="7" t="s">
        <v>126</v>
      </c>
      <c r="C88" s="8" t="s">
        <v>26</v>
      </c>
      <c r="D88" s="61"/>
      <c r="E88" s="61"/>
      <c r="F88" s="63"/>
      <c r="G88" s="63"/>
      <c r="H88" s="60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3"/>
      <c r="U88" s="63"/>
      <c r="V88" s="62"/>
      <c r="W88" s="63"/>
      <c r="X88" s="61"/>
      <c r="Y88" s="53"/>
      <c r="Z88" s="63"/>
    </row>
    <row r="89" spans="1:26">
      <c r="B89" s="31" t="s">
        <v>84</v>
      </c>
      <c r="C89" s="37" t="s">
        <v>27</v>
      </c>
      <c r="D89" s="55"/>
      <c r="E89" s="55"/>
      <c r="F89" s="58"/>
      <c r="G89" s="59"/>
      <c r="H89" s="54"/>
      <c r="I89" s="57"/>
      <c r="J89" s="56"/>
      <c r="K89" s="56"/>
      <c r="L89" s="57"/>
      <c r="M89" s="57"/>
      <c r="N89" s="57"/>
      <c r="O89" s="56"/>
      <c r="P89" s="56"/>
      <c r="Q89" s="57"/>
      <c r="R89" s="57"/>
      <c r="S89" s="57"/>
      <c r="T89" s="58"/>
      <c r="U89" s="58"/>
      <c r="V89" s="57"/>
      <c r="W89" s="59"/>
      <c r="X89" s="55"/>
      <c r="Y89" s="53"/>
      <c r="Z89" s="59"/>
    </row>
    <row r="90" spans="1:26" s="143" customFormat="1">
      <c r="A90" s="132"/>
      <c r="B90" s="133" t="s">
        <v>127</v>
      </c>
      <c r="C90" s="134" t="str">
        <f>"Exploitable secondary water resources = "&amp;B71&amp;"+"&amp;B89</f>
        <v>Exploitable secondary water resources = W2b+W72</v>
      </c>
      <c r="D90" s="136"/>
      <c r="E90" s="136"/>
      <c r="F90" s="139"/>
      <c r="G90" s="138"/>
      <c r="H90" s="137"/>
      <c r="I90" s="140"/>
      <c r="J90" s="141"/>
      <c r="K90" s="140"/>
      <c r="L90" s="141"/>
      <c r="M90" s="140"/>
      <c r="N90" s="141"/>
      <c r="O90" s="140"/>
      <c r="P90" s="141"/>
      <c r="Q90" s="140"/>
      <c r="R90" s="141"/>
      <c r="S90" s="140"/>
      <c r="T90" s="139"/>
      <c r="U90" s="138"/>
      <c r="V90" s="141"/>
      <c r="W90" s="138"/>
      <c r="X90" s="136"/>
      <c r="Y90" s="142"/>
      <c r="Z90" s="139"/>
    </row>
    <row r="91" spans="1:26" ht="15.5">
      <c r="B91" s="21" t="s">
        <v>85</v>
      </c>
      <c r="C91" s="22" t="str">
        <f>"Net Ecosystem Accessible Water Surplus = "&amp;B86&amp;"+"&amp;B90</f>
        <v>Net Ecosystem Accessible Water Surplus = W7a+W7b</v>
      </c>
      <c r="D91" s="81"/>
      <c r="E91" s="81"/>
      <c r="F91" s="83"/>
      <c r="G91" s="83"/>
      <c r="H91" s="80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3"/>
      <c r="U91" s="83"/>
      <c r="V91" s="82"/>
      <c r="W91" s="83"/>
      <c r="X91" s="81"/>
      <c r="Y91" s="53"/>
      <c r="Z91" s="83"/>
    </row>
    <row r="92" spans="1:26" s="3" customFormat="1" ht="7.5" customHeight="1">
      <c r="B92" s="12"/>
      <c r="C92" s="13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53"/>
      <c r="Z92" s="84"/>
    </row>
    <row r="93" spans="1:26" ht="18.5">
      <c r="B93" s="28" t="s">
        <v>95</v>
      </c>
      <c r="C93" s="14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6"/>
      <c r="Y93" s="87"/>
      <c r="Z93" s="88"/>
    </row>
    <row r="94" spans="1:26">
      <c r="B94" s="7" t="str">
        <f t="shared" ref="B94:C98" si="0">B43</f>
        <v>W341</v>
      </c>
      <c r="C94" s="8" t="str">
        <f t="shared" si="0"/>
        <v xml:space="preserve">Abstraction for distribution </v>
      </c>
      <c r="D94" s="61"/>
      <c r="E94" s="61"/>
      <c r="F94" s="63"/>
      <c r="G94" s="63"/>
      <c r="H94" s="60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123"/>
      <c r="U94" s="63"/>
      <c r="V94" s="62"/>
      <c r="W94" s="123"/>
      <c r="X94" s="61"/>
      <c r="Y94" s="53"/>
      <c r="Z94" s="63"/>
    </row>
    <row r="95" spans="1:26">
      <c r="B95" s="7" t="str">
        <f t="shared" si="0"/>
        <v>W342</v>
      </c>
      <c r="C95" s="8" t="str">
        <f t="shared" si="0"/>
        <v xml:space="preserve">Abstraction for own use by agriculture (incl. for irrigation) </v>
      </c>
      <c r="D95" s="61"/>
      <c r="E95" s="61"/>
      <c r="F95" s="63"/>
      <c r="G95" s="63"/>
      <c r="H95" s="60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3"/>
      <c r="U95" s="63"/>
      <c r="V95" s="62"/>
      <c r="W95" s="63"/>
      <c r="X95" s="61"/>
      <c r="Y95" s="53"/>
      <c r="Z95" s="63"/>
    </row>
    <row r="96" spans="1:26">
      <c r="B96" s="7" t="str">
        <f t="shared" si="0"/>
        <v>W343</v>
      </c>
      <c r="C96" s="8" t="str">
        <f t="shared" si="0"/>
        <v xml:space="preserve">Abstraction for own use by hydroelectricity production </v>
      </c>
      <c r="D96" s="61"/>
      <c r="E96" s="61"/>
      <c r="F96" s="63"/>
      <c r="G96" s="63"/>
      <c r="H96" s="60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3"/>
      <c r="U96" s="63"/>
      <c r="V96" s="62"/>
      <c r="W96" s="63"/>
      <c r="X96" s="61"/>
      <c r="Y96" s="53"/>
      <c r="Z96" s="63"/>
    </row>
    <row r="97" spans="2:26">
      <c r="B97" s="7" t="str">
        <f t="shared" si="0"/>
        <v>W344</v>
      </c>
      <c r="C97" s="8" t="str">
        <f t="shared" si="0"/>
        <v xml:space="preserve">Abstraction for own use by other production (incl. cooling) </v>
      </c>
      <c r="D97" s="61"/>
      <c r="E97" s="61"/>
      <c r="F97" s="63"/>
      <c r="G97" s="63"/>
      <c r="H97" s="60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3"/>
      <c r="U97" s="63"/>
      <c r="V97" s="62"/>
      <c r="W97" s="63"/>
      <c r="X97" s="61"/>
      <c r="Y97" s="53"/>
      <c r="Z97" s="63"/>
    </row>
    <row r="98" spans="2:26">
      <c r="B98" s="7" t="str">
        <f t="shared" si="0"/>
        <v>W345</v>
      </c>
      <c r="C98" s="8" t="str">
        <f t="shared" si="0"/>
        <v xml:space="preserve">Abstraction for own use by municipal and household use </v>
      </c>
      <c r="D98" s="61"/>
      <c r="E98" s="61"/>
      <c r="F98" s="63"/>
      <c r="G98" s="63"/>
      <c r="H98" s="60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3"/>
      <c r="U98" s="63"/>
      <c r="V98" s="62"/>
      <c r="W98" s="63"/>
      <c r="X98" s="61"/>
      <c r="Y98" s="53"/>
      <c r="Z98" s="63"/>
    </row>
    <row r="99" spans="2:26" s="4" customFormat="1">
      <c r="B99" s="23" t="s">
        <v>87</v>
      </c>
      <c r="C99" s="41" t="str">
        <f>C48&amp;" ("&amp;B99&amp;" = "&amp;B48&amp;")"</f>
        <v>Abstraction from water assets (W81 = W34)</v>
      </c>
      <c r="D99" s="97"/>
      <c r="E99" s="97"/>
      <c r="F99" s="100"/>
      <c r="G99" s="101"/>
      <c r="H99" s="96"/>
      <c r="I99" s="99"/>
      <c r="J99" s="98"/>
      <c r="K99" s="98"/>
      <c r="L99" s="99"/>
      <c r="M99" s="99"/>
      <c r="N99" s="99"/>
      <c r="O99" s="98"/>
      <c r="P99" s="98"/>
      <c r="Q99" s="99"/>
      <c r="R99" s="99"/>
      <c r="S99" s="99"/>
      <c r="T99" s="100"/>
      <c r="U99" s="100"/>
      <c r="V99" s="99"/>
      <c r="W99" s="101"/>
      <c r="X99" s="97"/>
      <c r="Y99" s="102"/>
      <c r="Z99" s="101"/>
    </row>
    <row r="100" spans="2:26" s="3" customFormat="1">
      <c r="B100" s="43" t="s">
        <v>88</v>
      </c>
      <c r="C100" s="6" t="str">
        <f>C50&amp;" (W84 = "&amp;B50&amp;")"</f>
        <v>Abstraction/collection of urban runoff (W84 = W352)</v>
      </c>
      <c r="D100" s="90"/>
      <c r="E100" s="90"/>
      <c r="F100" s="93"/>
      <c r="G100" s="94"/>
      <c r="H100" s="89"/>
      <c r="I100" s="92"/>
      <c r="J100" s="91"/>
      <c r="K100" s="91"/>
      <c r="L100" s="92"/>
      <c r="M100" s="92"/>
      <c r="N100" s="92"/>
      <c r="O100" s="91"/>
      <c r="P100" s="91"/>
      <c r="Q100" s="92"/>
      <c r="R100" s="92"/>
      <c r="S100" s="92"/>
      <c r="T100" s="93"/>
      <c r="U100" s="93"/>
      <c r="V100" s="92"/>
      <c r="W100" s="94"/>
      <c r="X100" s="90"/>
      <c r="Y100" s="53"/>
      <c r="Z100" s="94"/>
    </row>
    <row r="101" spans="2:26">
      <c r="B101" s="26" t="s">
        <v>89</v>
      </c>
      <c r="C101" s="39" t="str">
        <f>C49&amp;" (W84 = "&amp;B49&amp;")"</f>
        <v>Collection of precipitation water (rainwater harvest) (W84 = W351)</v>
      </c>
      <c r="D101" s="69"/>
      <c r="E101" s="69"/>
      <c r="F101" s="72"/>
      <c r="G101" s="95"/>
      <c r="H101" s="68"/>
      <c r="I101" s="71"/>
      <c r="J101" s="70"/>
      <c r="K101" s="70"/>
      <c r="L101" s="71"/>
      <c r="M101" s="71"/>
      <c r="N101" s="71"/>
      <c r="O101" s="70"/>
      <c r="P101" s="70"/>
      <c r="Q101" s="71"/>
      <c r="R101" s="71"/>
      <c r="S101" s="71"/>
      <c r="T101" s="72"/>
      <c r="U101" s="72"/>
      <c r="V101" s="71"/>
      <c r="W101" s="95"/>
      <c r="X101" s="69"/>
      <c r="Y101" s="53"/>
      <c r="Z101" s="95"/>
    </row>
    <row r="102" spans="2:26">
      <c r="B102" s="7" t="str">
        <f>B29</f>
        <v>W311</v>
      </c>
      <c r="C102" s="8" t="str">
        <f>C29</f>
        <v xml:space="preserve">Spontaneous actual evapo-transpiration from rainfed agriculture &amp; pasture </v>
      </c>
      <c r="D102" s="61"/>
      <c r="E102" s="61"/>
      <c r="F102" s="63"/>
      <c r="G102" s="63"/>
      <c r="H102" s="60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3"/>
      <c r="U102" s="63"/>
      <c r="V102" s="62"/>
      <c r="W102" s="63"/>
      <c r="X102" s="61"/>
      <c r="Y102" s="53"/>
      <c r="Z102" s="63"/>
    </row>
    <row r="103" spans="2:26">
      <c r="B103" s="7" t="str">
        <f>B30</f>
        <v>W312</v>
      </c>
      <c r="C103" s="8" t="str">
        <f>C30</f>
        <v>Spontaneous actual evapo-transpiration from forests</v>
      </c>
      <c r="D103" s="61"/>
      <c r="E103" s="61"/>
      <c r="F103" s="63"/>
      <c r="G103" s="63"/>
      <c r="H103" s="60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3"/>
      <c r="U103" s="63"/>
      <c r="V103" s="62"/>
      <c r="W103" s="63"/>
      <c r="X103" s="61"/>
      <c r="Y103" s="53"/>
      <c r="Z103" s="63"/>
    </row>
    <row r="104" spans="2:26">
      <c r="B104" s="26" t="s">
        <v>90</v>
      </c>
      <c r="C104" s="39" t="str">
        <f>"Agriculture and forestry 'green water' use = "&amp;B102&amp;"+"&amp;B103</f>
        <v>Agriculture and forestry 'green water' use = W311+W312</v>
      </c>
      <c r="D104" s="69"/>
      <c r="E104" s="69"/>
      <c r="F104" s="72"/>
      <c r="G104" s="95"/>
      <c r="H104" s="68"/>
      <c r="I104" s="71"/>
      <c r="J104" s="70"/>
      <c r="K104" s="70"/>
      <c r="L104" s="71"/>
      <c r="M104" s="71"/>
      <c r="N104" s="71"/>
      <c r="O104" s="70"/>
      <c r="P104" s="70"/>
      <c r="Q104" s="71"/>
      <c r="R104" s="71"/>
      <c r="S104" s="71"/>
      <c r="T104" s="72"/>
      <c r="U104" s="72"/>
      <c r="V104" s="71"/>
      <c r="W104" s="95"/>
      <c r="X104" s="69"/>
      <c r="Y104" s="53"/>
      <c r="Z104" s="95"/>
    </row>
    <row r="105" spans="2:26" ht="16" thickBot="1">
      <c r="B105" s="24" t="s">
        <v>86</v>
      </c>
      <c r="C105" s="25" t="s">
        <v>196</v>
      </c>
      <c r="D105" s="74"/>
      <c r="E105" s="74"/>
      <c r="F105" s="76"/>
      <c r="G105" s="76"/>
      <c r="H105" s="73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6"/>
      <c r="U105" s="76"/>
      <c r="V105" s="75"/>
      <c r="W105" s="76"/>
      <c r="X105" s="74"/>
      <c r="Y105" s="53"/>
      <c r="Z105" s="76"/>
    </row>
    <row r="106" spans="2:26" ht="15" thickTop="1">
      <c r="B106" s="17" t="s">
        <v>133</v>
      </c>
      <c r="C106" s="18" t="str">
        <f>"Artificial inflows of water from other territories ("&amp;B106&amp;"="&amp;B14&amp;")"</f>
        <v>Artificial inflows of water from other territories (W91=W241)</v>
      </c>
      <c r="D106" s="61"/>
      <c r="E106" s="61"/>
      <c r="F106" s="63"/>
      <c r="G106" s="63"/>
      <c r="H106" s="60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3"/>
      <c r="U106" s="63"/>
      <c r="V106" s="62"/>
      <c r="W106" s="63"/>
      <c r="X106" s="61"/>
      <c r="Y106" s="53"/>
      <c r="Z106" s="63"/>
    </row>
    <row r="107" spans="2:26">
      <c r="B107" s="27" t="s">
        <v>134</v>
      </c>
      <c r="C107" s="39" t="str">
        <f>"Withdrawal of water from the sea  ("&amp;B107&amp;"="&amp;B15&amp;")"</f>
        <v>Withdrawal of water from the sea  (W92=W242)</v>
      </c>
      <c r="D107" s="69"/>
      <c r="E107" s="69"/>
      <c r="F107" s="72"/>
      <c r="G107" s="95"/>
      <c r="H107" s="68"/>
      <c r="I107" s="71"/>
      <c r="J107" s="70"/>
      <c r="K107" s="70"/>
      <c r="L107" s="71"/>
      <c r="M107" s="71"/>
      <c r="N107" s="71"/>
      <c r="O107" s="70"/>
      <c r="P107" s="70"/>
      <c r="Q107" s="71"/>
      <c r="R107" s="71"/>
      <c r="S107" s="71"/>
      <c r="T107" s="72"/>
      <c r="U107" s="72"/>
      <c r="V107" s="71"/>
      <c r="W107" s="95"/>
      <c r="X107" s="69"/>
      <c r="Y107" s="53"/>
      <c r="Z107" s="95"/>
    </row>
    <row r="108" spans="2:26">
      <c r="B108" s="17" t="s">
        <v>135</v>
      </c>
      <c r="C108" s="18" t="s">
        <v>3</v>
      </c>
      <c r="D108" s="61"/>
      <c r="E108" s="61"/>
      <c r="F108" s="63"/>
      <c r="G108" s="63"/>
      <c r="H108" s="60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3"/>
      <c r="U108" s="63"/>
      <c r="V108" s="62"/>
      <c r="W108" s="63"/>
      <c r="X108" s="61"/>
      <c r="Y108" s="53"/>
      <c r="Z108" s="63"/>
    </row>
    <row r="109" spans="2:26">
      <c r="B109" s="27" t="s">
        <v>136</v>
      </c>
      <c r="C109" s="39" t="s">
        <v>33</v>
      </c>
      <c r="D109" s="69"/>
      <c r="E109" s="69"/>
      <c r="F109" s="72"/>
      <c r="G109" s="95"/>
      <c r="H109" s="68"/>
      <c r="I109" s="71"/>
      <c r="J109" s="70"/>
      <c r="K109" s="70"/>
      <c r="L109" s="71"/>
      <c r="M109" s="71"/>
      <c r="N109" s="71"/>
      <c r="O109" s="70"/>
      <c r="P109" s="70"/>
      <c r="Q109" s="71"/>
      <c r="R109" s="71"/>
      <c r="S109" s="71"/>
      <c r="T109" s="72"/>
      <c r="U109" s="72"/>
      <c r="V109" s="71"/>
      <c r="W109" s="95"/>
      <c r="X109" s="69"/>
      <c r="Y109" s="53"/>
      <c r="Z109" s="95"/>
    </row>
    <row r="110" spans="2:26">
      <c r="B110" s="17" t="s">
        <v>194</v>
      </c>
      <c r="C110" s="18" t="s">
        <v>128</v>
      </c>
      <c r="D110" s="61">
        <v>0</v>
      </c>
      <c r="E110" s="61">
        <v>0</v>
      </c>
      <c r="F110" s="63">
        <v>0</v>
      </c>
      <c r="G110" s="63">
        <v>0</v>
      </c>
      <c r="H110" s="60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62">
        <v>0</v>
      </c>
      <c r="S110" s="62">
        <v>0</v>
      </c>
      <c r="T110" s="63">
        <v>0</v>
      </c>
      <c r="U110" s="63"/>
      <c r="V110" s="62">
        <v>0</v>
      </c>
      <c r="W110" s="63"/>
      <c r="X110" s="61"/>
      <c r="Y110" s="53"/>
      <c r="Z110" s="63"/>
    </row>
    <row r="111" spans="2:26">
      <c r="B111" s="27" t="s">
        <v>195</v>
      </c>
      <c r="C111" s="39" t="s">
        <v>129</v>
      </c>
      <c r="D111" s="69">
        <v>0</v>
      </c>
      <c r="E111" s="69">
        <v>0</v>
      </c>
      <c r="F111" s="72">
        <v>0</v>
      </c>
      <c r="G111" s="95">
        <v>0</v>
      </c>
      <c r="H111" s="68">
        <v>0</v>
      </c>
      <c r="I111" s="71">
        <v>0</v>
      </c>
      <c r="J111" s="70">
        <v>0</v>
      </c>
      <c r="K111" s="70">
        <v>0</v>
      </c>
      <c r="L111" s="71">
        <v>0</v>
      </c>
      <c r="M111" s="71">
        <v>0</v>
      </c>
      <c r="N111" s="71">
        <v>0</v>
      </c>
      <c r="O111" s="70">
        <v>0</v>
      </c>
      <c r="P111" s="70">
        <v>0</v>
      </c>
      <c r="Q111" s="71">
        <v>0</v>
      </c>
      <c r="R111" s="71">
        <v>0</v>
      </c>
      <c r="S111" s="71">
        <v>0</v>
      </c>
      <c r="T111" s="72">
        <v>0</v>
      </c>
      <c r="U111" s="72"/>
      <c r="V111" s="71">
        <v>0</v>
      </c>
      <c r="W111" s="95"/>
      <c r="X111" s="69"/>
      <c r="Y111" s="53"/>
      <c r="Z111" s="95"/>
    </row>
    <row r="112" spans="2:26" s="145" customFormat="1" ht="16" thickBot="1">
      <c r="B112" s="24" t="s">
        <v>91</v>
      </c>
      <c r="C112" s="25" t="str">
        <f>"Direct Use of Water = "&amp;B105&amp;"+"&amp;B106&amp;"+"&amp;B107&amp;"+"&amp;B108&amp;"+"&amp;B109&amp;"+"&amp;B110</f>
        <v>Direct Use of Water = W8+W91+W92+W93+W94+W95</v>
      </c>
      <c r="D112" s="74"/>
      <c r="E112" s="74"/>
      <c r="F112" s="76"/>
      <c r="G112" s="76"/>
      <c r="H112" s="73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6"/>
      <c r="U112" s="76"/>
      <c r="V112" s="75"/>
      <c r="W112" s="76"/>
      <c r="X112" s="74"/>
      <c r="Y112" s="146"/>
      <c r="Z112" s="76"/>
    </row>
    <row r="113" spans="2:26" s="145" customFormat="1" ht="16.5" thickTop="1" thickBot="1">
      <c r="B113" s="24" t="s">
        <v>92</v>
      </c>
      <c r="C113" s="25" t="str">
        <f>"Domestic Consumption of Water = "&amp;B112&amp;"-"&amp;B111</f>
        <v>Domestic Consumption of Water = W9-W96</v>
      </c>
      <c r="D113" s="74">
        <v>0</v>
      </c>
      <c r="E113" s="74">
        <v>0</v>
      </c>
      <c r="F113" s="76">
        <v>0</v>
      </c>
      <c r="G113" s="76">
        <v>0</v>
      </c>
      <c r="H113" s="73">
        <v>0</v>
      </c>
      <c r="I113" s="75">
        <v>0</v>
      </c>
      <c r="J113" s="75">
        <v>0</v>
      </c>
      <c r="K113" s="75">
        <v>0</v>
      </c>
      <c r="L113" s="75">
        <v>0</v>
      </c>
      <c r="M113" s="75">
        <v>0</v>
      </c>
      <c r="N113" s="75">
        <v>0</v>
      </c>
      <c r="O113" s="75">
        <v>0</v>
      </c>
      <c r="P113" s="75">
        <v>0</v>
      </c>
      <c r="Q113" s="75">
        <v>0</v>
      </c>
      <c r="R113" s="75">
        <v>0</v>
      </c>
      <c r="S113" s="75">
        <v>0</v>
      </c>
      <c r="T113" s="76">
        <v>0</v>
      </c>
      <c r="U113" s="76"/>
      <c r="V113" s="75">
        <v>0</v>
      </c>
      <c r="W113" s="76"/>
      <c r="X113" s="74"/>
      <c r="Y113" s="146"/>
      <c r="Z113" s="76"/>
    </row>
    <row r="114" spans="2:26" s="5" customFormat="1" ht="15" thickTop="1">
      <c r="B114" s="174" t="s">
        <v>94</v>
      </c>
      <c r="C114" s="241" t="s">
        <v>193</v>
      </c>
      <c r="D114" s="105">
        <v>0</v>
      </c>
      <c r="E114" s="105">
        <v>0</v>
      </c>
      <c r="F114" s="108">
        <v>0</v>
      </c>
      <c r="G114" s="109">
        <v>0</v>
      </c>
      <c r="H114" s="104">
        <v>0</v>
      </c>
      <c r="I114" s="107">
        <v>0</v>
      </c>
      <c r="J114" s="106">
        <v>0</v>
      </c>
      <c r="K114" s="106">
        <v>0</v>
      </c>
      <c r="L114" s="107">
        <v>0</v>
      </c>
      <c r="M114" s="107">
        <v>0</v>
      </c>
      <c r="N114" s="107">
        <v>0</v>
      </c>
      <c r="O114" s="106">
        <v>0</v>
      </c>
      <c r="P114" s="106">
        <v>0</v>
      </c>
      <c r="Q114" s="107">
        <v>0</v>
      </c>
      <c r="R114" s="107">
        <v>0</v>
      </c>
      <c r="S114" s="107">
        <v>0</v>
      </c>
      <c r="T114" s="108">
        <v>0</v>
      </c>
      <c r="U114" s="108"/>
      <c r="V114" s="107">
        <v>0</v>
      </c>
      <c r="W114" s="109"/>
      <c r="X114" s="105"/>
      <c r="Y114" s="102"/>
      <c r="Z114" s="110"/>
    </row>
    <row r="115" spans="2:26" ht="16" thickBot="1">
      <c r="B115" s="24" t="s">
        <v>104</v>
      </c>
      <c r="C115" s="25" t="str">
        <f>"Total Water Requirement = "&amp;B112&amp;"+"&amp;B114</f>
        <v>Total Water Requirement = W9+W11</v>
      </c>
      <c r="D115" s="74">
        <v>0</v>
      </c>
      <c r="E115" s="74">
        <v>0</v>
      </c>
      <c r="F115" s="76">
        <v>0</v>
      </c>
      <c r="G115" s="76">
        <v>0</v>
      </c>
      <c r="H115" s="73">
        <v>0</v>
      </c>
      <c r="I115" s="75">
        <v>0</v>
      </c>
      <c r="J115" s="75">
        <v>0</v>
      </c>
      <c r="K115" s="75">
        <v>0</v>
      </c>
      <c r="L115" s="75">
        <v>0</v>
      </c>
      <c r="M115" s="75">
        <v>0</v>
      </c>
      <c r="N115" s="75">
        <v>0</v>
      </c>
      <c r="O115" s="75">
        <v>0</v>
      </c>
      <c r="P115" s="75">
        <v>0</v>
      </c>
      <c r="Q115" s="75">
        <v>0</v>
      </c>
      <c r="R115" s="75">
        <v>0</v>
      </c>
      <c r="S115" s="75">
        <v>0</v>
      </c>
      <c r="T115" s="76">
        <v>0</v>
      </c>
      <c r="U115" s="76"/>
      <c r="V115" s="75">
        <v>0</v>
      </c>
      <c r="W115" s="76"/>
      <c r="X115" s="74"/>
      <c r="Y115" s="53"/>
      <c r="Z115" s="76"/>
    </row>
    <row r="116" spans="2:26" ht="9.75" customHeight="1" thickTop="1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53"/>
      <c r="Z116" s="1"/>
    </row>
    <row r="117" spans="2:26" ht="18.5">
      <c r="B117" s="28" t="s">
        <v>96</v>
      </c>
      <c r="C117" s="29"/>
      <c r="D117" s="86"/>
      <c r="E117" s="86"/>
      <c r="F117" s="120"/>
      <c r="G117" s="120"/>
      <c r="H117" s="119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6"/>
      <c r="U117" s="120"/>
      <c r="V117" s="85"/>
      <c r="W117" s="85"/>
      <c r="X117" s="86"/>
      <c r="Y117" s="87"/>
      <c r="Z117" s="88"/>
    </row>
    <row r="118" spans="2:26" s="10" customFormat="1">
      <c r="B118" s="158" t="str">
        <f>B91</f>
        <v>W7</v>
      </c>
      <c r="C118" s="159" t="str">
        <f>C91</f>
        <v>Net Ecosystem Accessible Water Surplus = W7a+W7b</v>
      </c>
      <c r="D118" s="161">
        <v>0</v>
      </c>
      <c r="E118" s="161">
        <v>0</v>
      </c>
      <c r="F118" s="162">
        <v>0</v>
      </c>
      <c r="G118" s="162">
        <v>0</v>
      </c>
      <c r="H118" s="160">
        <v>0</v>
      </c>
      <c r="I118" s="163">
        <v>0</v>
      </c>
      <c r="J118" s="163">
        <v>0</v>
      </c>
      <c r="K118" s="163">
        <v>0</v>
      </c>
      <c r="L118" s="163">
        <v>0</v>
      </c>
      <c r="M118" s="163">
        <v>0</v>
      </c>
      <c r="N118" s="163">
        <v>0</v>
      </c>
      <c r="O118" s="163">
        <v>0</v>
      </c>
      <c r="P118" s="163">
        <v>0</v>
      </c>
      <c r="Q118" s="163">
        <v>0</v>
      </c>
      <c r="R118" s="163">
        <v>0</v>
      </c>
      <c r="S118" s="163">
        <v>0</v>
      </c>
      <c r="T118" s="164">
        <v>0</v>
      </c>
      <c r="U118" s="162">
        <v>0</v>
      </c>
      <c r="V118" s="163"/>
      <c r="W118" s="164">
        <v>0</v>
      </c>
      <c r="X118" s="161"/>
      <c r="Y118" s="79"/>
      <c r="Z118" s="162">
        <v>0</v>
      </c>
    </row>
    <row r="119" spans="2:26" s="10" customFormat="1">
      <c r="B119" s="235" t="str">
        <f>B105</f>
        <v>W8</v>
      </c>
      <c r="C119" s="236" t="str">
        <f>C105</f>
        <v>Total Use of Ecosystem Water</v>
      </c>
      <c r="D119" s="238"/>
      <c r="E119" s="238"/>
      <c r="F119" s="239"/>
      <c r="G119" s="239"/>
      <c r="H119" s="237"/>
      <c r="I119" s="240"/>
      <c r="J119" s="240"/>
      <c r="K119" s="240"/>
      <c r="L119" s="240"/>
      <c r="M119" s="240"/>
      <c r="N119" s="240"/>
      <c r="O119" s="240"/>
      <c r="P119" s="240"/>
      <c r="Q119" s="240"/>
      <c r="R119" s="240"/>
      <c r="S119" s="240"/>
      <c r="T119" s="239"/>
      <c r="U119" s="239"/>
      <c r="V119" s="240"/>
      <c r="W119" s="239"/>
      <c r="X119" s="238"/>
      <c r="Y119" s="79"/>
      <c r="Z119" s="239"/>
    </row>
    <row r="120" spans="2:26" ht="15.5">
      <c r="B120" s="19" t="s">
        <v>105</v>
      </c>
      <c r="C120" s="20" t="str">
        <f>"Sustainable intensity of water use = "&amp;B118&amp;"/"&amp;B119</f>
        <v>Sustainable intensity of water use = W7/W8</v>
      </c>
      <c r="D120" s="117">
        <v>0</v>
      </c>
      <c r="E120" s="117">
        <v>0</v>
      </c>
      <c r="F120" s="77">
        <v>0</v>
      </c>
      <c r="G120" s="77">
        <v>0</v>
      </c>
      <c r="H120" s="116">
        <v>0</v>
      </c>
      <c r="I120" s="118">
        <v>0</v>
      </c>
      <c r="J120" s="118">
        <v>0</v>
      </c>
      <c r="K120" s="118">
        <v>0</v>
      </c>
      <c r="L120" s="118">
        <v>0</v>
      </c>
      <c r="M120" s="118">
        <v>0</v>
      </c>
      <c r="N120" s="118">
        <v>0</v>
      </c>
      <c r="O120" s="118">
        <v>0</v>
      </c>
      <c r="P120" s="118">
        <v>0</v>
      </c>
      <c r="Q120" s="118">
        <v>0</v>
      </c>
      <c r="R120" s="118">
        <v>0</v>
      </c>
      <c r="S120" s="118">
        <v>0</v>
      </c>
      <c r="T120" s="77">
        <v>0</v>
      </c>
      <c r="U120" s="77">
        <v>0</v>
      </c>
      <c r="V120" s="118"/>
      <c r="W120" s="77">
        <v>0</v>
      </c>
      <c r="X120" s="117"/>
      <c r="Y120" s="53"/>
      <c r="Z120" s="77">
        <v>0</v>
      </c>
    </row>
    <row r="121" spans="2:26">
      <c r="B121" s="17" t="s">
        <v>137</v>
      </c>
      <c r="C121" s="18" t="s">
        <v>28</v>
      </c>
      <c r="D121" s="61">
        <v>0</v>
      </c>
      <c r="E121" s="61">
        <v>0</v>
      </c>
      <c r="F121" s="63">
        <v>0</v>
      </c>
      <c r="G121" s="63">
        <v>0</v>
      </c>
      <c r="H121" s="60">
        <v>0</v>
      </c>
      <c r="I121" s="62">
        <v>0</v>
      </c>
      <c r="J121" s="62">
        <v>0</v>
      </c>
      <c r="K121" s="62">
        <v>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62">
        <v>0</v>
      </c>
      <c r="R121" s="62">
        <v>0</v>
      </c>
      <c r="S121" s="62">
        <v>0</v>
      </c>
      <c r="T121" s="63">
        <v>0</v>
      </c>
      <c r="U121" s="63">
        <v>0</v>
      </c>
      <c r="V121" s="62"/>
      <c r="W121" s="63">
        <v>0</v>
      </c>
      <c r="X121" s="61"/>
      <c r="Y121" s="53"/>
      <c r="Z121" s="63">
        <v>0</v>
      </c>
    </row>
    <row r="122" spans="2:26">
      <c r="B122" s="17" t="s">
        <v>138</v>
      </c>
      <c r="C122" s="18" t="s">
        <v>34</v>
      </c>
      <c r="D122" s="61">
        <v>0</v>
      </c>
      <c r="E122" s="61">
        <v>0</v>
      </c>
      <c r="F122" s="63">
        <v>0</v>
      </c>
      <c r="G122" s="63">
        <v>0</v>
      </c>
      <c r="H122" s="60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3">
        <v>0</v>
      </c>
      <c r="U122" s="63">
        <v>0</v>
      </c>
      <c r="V122" s="62"/>
      <c r="W122" s="63">
        <v>0</v>
      </c>
      <c r="X122" s="61"/>
      <c r="Y122" s="53"/>
      <c r="Z122" s="63">
        <v>0</v>
      </c>
    </row>
    <row r="123" spans="2:26">
      <c r="B123" s="17" t="s">
        <v>139</v>
      </c>
      <c r="C123" s="18" t="s">
        <v>93</v>
      </c>
      <c r="D123" s="61">
        <v>0</v>
      </c>
      <c r="E123" s="61">
        <v>0</v>
      </c>
      <c r="F123" s="63">
        <v>0</v>
      </c>
      <c r="G123" s="63">
        <v>0</v>
      </c>
      <c r="H123" s="60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3">
        <v>0</v>
      </c>
      <c r="U123" s="63">
        <v>0</v>
      </c>
      <c r="V123" s="62"/>
      <c r="W123" s="63">
        <v>0</v>
      </c>
      <c r="X123" s="61"/>
      <c r="Y123" s="53"/>
      <c r="Z123" s="63">
        <v>0</v>
      </c>
    </row>
    <row r="124" spans="2:26">
      <c r="B124" s="17" t="s">
        <v>140</v>
      </c>
      <c r="C124" s="18" t="s">
        <v>29</v>
      </c>
      <c r="D124" s="61">
        <v>0</v>
      </c>
      <c r="E124" s="61">
        <v>0</v>
      </c>
      <c r="F124" s="63">
        <v>0</v>
      </c>
      <c r="G124" s="63">
        <v>0</v>
      </c>
      <c r="H124" s="60">
        <v>0</v>
      </c>
      <c r="I124" s="62">
        <v>0</v>
      </c>
      <c r="J124" s="62">
        <v>0</v>
      </c>
      <c r="K124" s="62">
        <v>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62">
        <v>0</v>
      </c>
      <c r="R124" s="62">
        <v>0</v>
      </c>
      <c r="S124" s="62">
        <v>0</v>
      </c>
      <c r="T124" s="63">
        <v>0</v>
      </c>
      <c r="U124" s="63">
        <v>0</v>
      </c>
      <c r="V124" s="62"/>
      <c r="W124" s="63">
        <v>0</v>
      </c>
      <c r="X124" s="61"/>
      <c r="Y124" s="53"/>
      <c r="Z124" s="63">
        <v>0</v>
      </c>
    </row>
    <row r="125" spans="2:26">
      <c r="B125" s="17" t="s">
        <v>141</v>
      </c>
      <c r="C125" s="18" t="s">
        <v>30</v>
      </c>
      <c r="D125" s="61">
        <v>0</v>
      </c>
      <c r="E125" s="61">
        <v>0</v>
      </c>
      <c r="F125" s="63">
        <v>0</v>
      </c>
      <c r="G125" s="63">
        <v>0</v>
      </c>
      <c r="H125" s="60">
        <v>0</v>
      </c>
      <c r="I125" s="62">
        <v>0</v>
      </c>
      <c r="J125" s="62">
        <v>0</v>
      </c>
      <c r="K125" s="62">
        <v>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62">
        <v>0</v>
      </c>
      <c r="S125" s="62">
        <v>0</v>
      </c>
      <c r="T125" s="63">
        <v>0</v>
      </c>
      <c r="U125" s="63">
        <v>0</v>
      </c>
      <c r="V125" s="62"/>
      <c r="W125" s="63">
        <v>0</v>
      </c>
      <c r="X125" s="61"/>
      <c r="Y125" s="53"/>
      <c r="Z125" s="63">
        <v>0</v>
      </c>
    </row>
    <row r="126" spans="2:26">
      <c r="B126" s="17" t="s">
        <v>142</v>
      </c>
      <c r="C126" s="18" t="s">
        <v>114</v>
      </c>
      <c r="D126" s="61">
        <v>0</v>
      </c>
      <c r="E126" s="61">
        <v>0</v>
      </c>
      <c r="F126" s="63">
        <v>0</v>
      </c>
      <c r="G126" s="63">
        <v>0</v>
      </c>
      <c r="H126" s="60">
        <v>0</v>
      </c>
      <c r="I126" s="62">
        <v>0</v>
      </c>
      <c r="J126" s="62">
        <v>0</v>
      </c>
      <c r="K126" s="62">
        <v>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62">
        <v>0</v>
      </c>
      <c r="R126" s="62">
        <v>0</v>
      </c>
      <c r="S126" s="62">
        <v>0</v>
      </c>
      <c r="T126" s="63">
        <v>0</v>
      </c>
      <c r="U126" s="63">
        <v>0</v>
      </c>
      <c r="V126" s="62"/>
      <c r="W126" s="63">
        <v>0</v>
      </c>
      <c r="X126" s="61"/>
      <c r="Y126" s="53"/>
      <c r="Z126" s="63">
        <v>0</v>
      </c>
    </row>
    <row r="127" spans="2:26">
      <c r="B127" s="17" t="s">
        <v>143</v>
      </c>
      <c r="C127" s="18" t="s">
        <v>31</v>
      </c>
      <c r="D127" s="61">
        <v>0</v>
      </c>
      <c r="E127" s="61">
        <v>0</v>
      </c>
      <c r="F127" s="63">
        <v>0</v>
      </c>
      <c r="G127" s="63">
        <v>0</v>
      </c>
      <c r="H127" s="60">
        <v>0</v>
      </c>
      <c r="I127" s="62">
        <v>0</v>
      </c>
      <c r="J127" s="62">
        <v>0</v>
      </c>
      <c r="K127" s="62">
        <v>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0</v>
      </c>
      <c r="R127" s="62">
        <v>0</v>
      </c>
      <c r="S127" s="62">
        <v>0</v>
      </c>
      <c r="T127" s="63">
        <v>0</v>
      </c>
      <c r="U127" s="63">
        <v>0</v>
      </c>
      <c r="V127" s="62"/>
      <c r="W127" s="63">
        <v>0</v>
      </c>
      <c r="X127" s="61"/>
      <c r="Y127" s="53"/>
      <c r="Z127" s="63">
        <v>0</v>
      </c>
    </row>
    <row r="128" spans="2:26" ht="15.5">
      <c r="B128" s="19" t="s">
        <v>106</v>
      </c>
      <c r="C128" s="20" t="s">
        <v>32</v>
      </c>
      <c r="D128" s="117">
        <v>0</v>
      </c>
      <c r="E128" s="117">
        <v>0</v>
      </c>
      <c r="F128" s="77">
        <v>0</v>
      </c>
      <c r="G128" s="77">
        <v>0</v>
      </c>
      <c r="H128" s="116">
        <v>0</v>
      </c>
      <c r="I128" s="118">
        <v>0</v>
      </c>
      <c r="J128" s="118">
        <v>0</v>
      </c>
      <c r="K128" s="118">
        <v>0</v>
      </c>
      <c r="L128" s="118">
        <v>0</v>
      </c>
      <c r="M128" s="118">
        <v>0</v>
      </c>
      <c r="N128" s="118">
        <v>0</v>
      </c>
      <c r="O128" s="118">
        <v>0</v>
      </c>
      <c r="P128" s="118">
        <v>0</v>
      </c>
      <c r="Q128" s="118">
        <v>0</v>
      </c>
      <c r="R128" s="118">
        <v>0</v>
      </c>
      <c r="S128" s="118">
        <v>0</v>
      </c>
      <c r="T128" s="77">
        <v>0</v>
      </c>
      <c r="U128" s="77">
        <v>0</v>
      </c>
      <c r="V128" s="118"/>
      <c r="W128" s="77">
        <v>0</v>
      </c>
      <c r="X128" s="117"/>
      <c r="Y128" s="53"/>
      <c r="Z128" s="77">
        <v>0</v>
      </c>
    </row>
    <row r="129" spans="2:26" ht="15.5">
      <c r="B129" s="21" t="s">
        <v>107</v>
      </c>
      <c r="C129" s="22" t="str">
        <f>"Water ecological internal unit value = AVG("&amp;B120&amp;"+"&amp;B128&amp;")"</f>
        <v>Water ecological internal unit value = AVG(W13+W14)</v>
      </c>
      <c r="D129" s="81">
        <v>0</v>
      </c>
      <c r="E129" s="81">
        <v>0</v>
      </c>
      <c r="F129" s="83">
        <v>0</v>
      </c>
      <c r="G129" s="83">
        <v>0</v>
      </c>
      <c r="H129" s="80">
        <v>0</v>
      </c>
      <c r="I129" s="82">
        <v>0</v>
      </c>
      <c r="J129" s="82">
        <v>0</v>
      </c>
      <c r="K129" s="82">
        <v>0</v>
      </c>
      <c r="L129" s="82">
        <v>0</v>
      </c>
      <c r="M129" s="82">
        <v>0</v>
      </c>
      <c r="N129" s="82">
        <v>0</v>
      </c>
      <c r="O129" s="82">
        <v>0</v>
      </c>
      <c r="P129" s="82">
        <v>0</v>
      </c>
      <c r="Q129" s="82">
        <v>0</v>
      </c>
      <c r="R129" s="82">
        <v>0</v>
      </c>
      <c r="S129" s="82">
        <v>0</v>
      </c>
      <c r="T129" s="83">
        <v>0</v>
      </c>
      <c r="U129" s="83">
        <v>0</v>
      </c>
      <c r="V129" s="82"/>
      <c r="W129" s="83">
        <v>0</v>
      </c>
      <c r="X129" s="81"/>
      <c r="Y129" s="53"/>
      <c r="Z129" s="83">
        <v>0</v>
      </c>
    </row>
    <row r="130" spans="2:26"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W130">
        <v>0</v>
      </c>
      <c r="Z130">
        <v>0</v>
      </c>
    </row>
    <row r="131" spans="2:26">
      <c r="B131" t="s">
        <v>36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W131">
        <v>0</v>
      </c>
      <c r="Z131">
        <v>0</v>
      </c>
    </row>
    <row r="132" spans="2:26">
      <c r="B132" s="2" t="s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W132">
        <v>0</v>
      </c>
      <c r="Z132">
        <v>0</v>
      </c>
    </row>
    <row r="133" spans="2:26">
      <c r="B133" t="s">
        <v>37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W133">
        <v>0</v>
      </c>
      <c r="Z133">
        <v>0</v>
      </c>
    </row>
  </sheetData>
  <mergeCells count="13">
    <mergeCell ref="X2:Z2"/>
    <mergeCell ref="Z3:Z4"/>
    <mergeCell ref="T3:T4"/>
    <mergeCell ref="U3:U4"/>
    <mergeCell ref="V3:V4"/>
    <mergeCell ref="W3:W4"/>
    <mergeCell ref="X3:X4"/>
    <mergeCell ref="B4:C4"/>
    <mergeCell ref="H3:S3"/>
    <mergeCell ref="D3:D4"/>
    <mergeCell ref="E3:E4"/>
    <mergeCell ref="F3:F4"/>
    <mergeCell ref="G3:G4"/>
  </mergeCells>
  <hyperlinks>
    <hyperlink ref="B132" r:id="rId1"/>
  </hyperlinks>
  <pageMargins left="0.7" right="0.7" top="0.75" bottom="0.75" header="0.3" footer="0.3"/>
  <pageSetup orientation="portrait" horizontalDpi="4294967292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85"/>
  <sheetViews>
    <sheetView showGridLines="0" showZeros="0" workbookViewId="0">
      <pane xSplit="1" ySplit="3" topLeftCell="B22" activePane="bottomRight" state="frozen"/>
      <selection pane="topRight" activeCell="B1" sqref="B1"/>
      <selection pane="bottomLeft" activeCell="A4" sqref="A4"/>
      <selection pane="bottomRight" activeCell="F12" sqref="F12"/>
    </sheetView>
  </sheetViews>
  <sheetFormatPr defaultRowHeight="14.5"/>
  <cols>
    <col min="1" max="1" width="3.54296875" customWidth="1"/>
    <col min="2" max="2" width="8.54296875" customWidth="1"/>
    <col min="3" max="3" width="66" bestFit="1" customWidth="1"/>
    <col min="4" max="6" width="8.7265625" customWidth="1"/>
    <col min="7" max="7" width="8.54296875" customWidth="1"/>
    <col min="8" max="19" width="6.54296875" hidden="1" customWidth="1"/>
    <col min="20" max="20" width="7.81640625" customWidth="1"/>
    <col min="22" max="24" width="6.1796875" customWidth="1"/>
    <col min="25" max="25" width="1.26953125" style="3" customWidth="1"/>
    <col min="26" max="26" width="7.1796875" customWidth="1"/>
  </cols>
  <sheetData>
    <row r="1" spans="1:26" ht="21">
      <c r="B1" s="42" t="str">
        <f>Dev_Wat_Assets!B1</f>
        <v>Ecosystem Water Account</v>
      </c>
    </row>
    <row r="2" spans="1:26" ht="15" customHeight="1">
      <c r="B2" s="255"/>
      <c r="C2" s="256"/>
      <c r="D2" s="293" t="str">
        <f>Dev_Wat_Assets!D3</f>
        <v>Lakes &amp; reservoirs</v>
      </c>
      <c r="E2" s="293" t="str">
        <f>Dev_Wat_Assets!E3</f>
        <v>Rivers      &amp; other streams</v>
      </c>
      <c r="F2" s="293" t="str">
        <f>Dev_Wat_Assets!F3</f>
        <v>Glaciers, snow &amp; ice</v>
      </c>
      <c r="G2" s="293" t="str">
        <f>Dev_Wat_Assets!G3</f>
        <v>Ground  water</v>
      </c>
      <c r="H2" s="288" t="str">
        <f>Dev_Wat_Assets!H3</f>
        <v>Land/ Soil/ Vegetation (LCEU classes)</v>
      </c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90"/>
      <c r="T2" s="295" t="str">
        <f>Dev_Wat_Assets!T3</f>
        <v>Soil &amp; Vegeta-tion</v>
      </c>
      <c r="U2" s="295" t="str">
        <f>Dev_Wat_Assets!U3</f>
        <v>Total Inland Water System</v>
      </c>
      <c r="V2" s="302" t="str">
        <f>Dev_Wat_Assets!V3</f>
        <v>Other territories</v>
      </c>
      <c r="W2" s="302" t="str">
        <f>Dev_Wat_Assets!W3</f>
        <v>Sea</v>
      </c>
      <c r="X2" s="302" t="str">
        <f>Dev_Wat_Assets!X3</f>
        <v>Atmosphere</v>
      </c>
      <c r="Z2" s="298" t="str">
        <f>Dev_Wat_Assets!Z3</f>
        <v>Supply &amp; Use Sectors</v>
      </c>
    </row>
    <row r="3" spans="1:26" ht="117" customHeight="1">
      <c r="B3" s="286"/>
      <c r="C3" s="287"/>
      <c r="D3" s="294"/>
      <c r="E3" s="294"/>
      <c r="F3" s="294"/>
      <c r="G3" s="294"/>
      <c r="H3" s="257" t="str">
        <f>Dev_Wat_Assets!H4</f>
        <v>01 Urban and associated developed areas</v>
      </c>
      <c r="I3" s="257" t="str">
        <f>Dev_Wat_Assets!I4</f>
        <v>02 Homogeneous herbaceous cropland</v>
      </c>
      <c r="J3" s="257" t="str">
        <f>Dev_Wat_Assets!J4</f>
        <v>03 Agriculture plantations, permanent crops</v>
      </c>
      <c r="K3" s="257" t="str">
        <f>Dev_Wat_Assets!K4</f>
        <v>04 Agriculture associations and mosaics</v>
      </c>
      <c r="L3" s="257" t="str">
        <f>Dev_Wat_Assets!L4</f>
        <v>05 Pastures and natural grassland</v>
      </c>
      <c r="M3" s="257" t="str">
        <f>Dev_Wat_Assets!M4</f>
        <v>06 Forest tree cover</v>
      </c>
      <c r="N3" s="257" t="str">
        <f>Dev_Wat_Assets!N4</f>
        <v>07 Shrubland, bushland, heathland</v>
      </c>
      <c r="O3" s="257" t="str">
        <f>Dev_Wat_Assets!O4</f>
        <v>08 Sparsely vegetated areas</v>
      </c>
      <c r="P3" s="257" t="str">
        <f>Dev_Wat_Assets!P4</f>
        <v>09 Natural vegetation associations and mosaics</v>
      </c>
      <c r="Q3" s="257" t="str">
        <f>Dev_Wat_Assets!Q4</f>
        <v>10 Barren land</v>
      </c>
      <c r="R3" s="257" t="str">
        <f>Dev_Wat_Assets!R4</f>
        <v>11 Permanent snow and glaciers</v>
      </c>
      <c r="S3" s="257" t="str">
        <f>Dev_Wat_Assets!S4</f>
        <v>12 Open wetlands</v>
      </c>
      <c r="T3" s="296"/>
      <c r="U3" s="296"/>
      <c r="V3" s="303"/>
      <c r="W3" s="303"/>
      <c r="X3" s="303"/>
      <c r="Y3" s="122"/>
      <c r="Z3" s="299"/>
    </row>
    <row r="4" spans="1:26" ht="18.5">
      <c r="A4" s="9"/>
      <c r="B4" s="28" t="str">
        <f>Dev_Wat_Assets!B5</f>
        <v>I. Ecosystem Water Basic Balance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29"/>
      <c r="Y4" s="11"/>
      <c r="Z4" s="16"/>
    </row>
    <row r="5" spans="1:26" ht="16" thickBot="1">
      <c r="B5" s="33" t="str">
        <f>Dev_Wat_Assets!B6</f>
        <v>W1</v>
      </c>
      <c r="C5" s="34" t="str">
        <f>Dev_Wat_Assets!C6</f>
        <v>Opening Stocks</v>
      </c>
      <c r="D5" s="47">
        <f>Dev_Wat_Assets!D6</f>
        <v>0</v>
      </c>
      <c r="E5" s="50">
        <f>Dev_Wat_Assets!E6</f>
        <v>0</v>
      </c>
      <c r="F5" s="52">
        <f>Dev_Wat_Assets!F6</f>
        <v>0</v>
      </c>
      <c r="G5" s="49">
        <f>Dev_Wat_Assets!G6</f>
        <v>0</v>
      </c>
      <c r="H5" s="48">
        <f>Dev_Wat_Assets!H6</f>
        <v>0</v>
      </c>
      <c r="I5" s="49">
        <f>Dev_Wat_Assets!I6</f>
        <v>0</v>
      </c>
      <c r="J5" s="50">
        <f>Dev_Wat_Assets!J6</f>
        <v>0</v>
      </c>
      <c r="K5" s="49">
        <f>Dev_Wat_Assets!K6</f>
        <v>0</v>
      </c>
      <c r="L5" s="50">
        <f>Dev_Wat_Assets!L6</f>
        <v>0</v>
      </c>
      <c r="M5" s="49">
        <f>Dev_Wat_Assets!M6</f>
        <v>0</v>
      </c>
      <c r="N5" s="50">
        <f>Dev_Wat_Assets!N6</f>
        <v>0</v>
      </c>
      <c r="O5" s="49">
        <f>Dev_Wat_Assets!O6</f>
        <v>0</v>
      </c>
      <c r="P5" s="50">
        <f>Dev_Wat_Assets!P6</f>
        <v>0</v>
      </c>
      <c r="Q5" s="49">
        <f>Dev_Wat_Assets!Q6</f>
        <v>0</v>
      </c>
      <c r="R5" s="50">
        <f>Dev_Wat_Assets!R6</f>
        <v>0</v>
      </c>
      <c r="S5" s="49">
        <f>Dev_Wat_Assets!S6</f>
        <v>0</v>
      </c>
      <c r="T5" s="121">
        <f>Dev_Wat_Assets!T6</f>
        <v>0</v>
      </c>
      <c r="U5" s="51">
        <f>Dev_Wat_Assets!U6</f>
        <v>0</v>
      </c>
      <c r="V5" s="50">
        <f>Dev_Wat_Assets!V6</f>
        <v>0</v>
      </c>
      <c r="W5" s="232">
        <f>Dev_Wat_Assets!W6</f>
        <v>0</v>
      </c>
      <c r="X5" s="47">
        <f>Dev_Wat_Assets!X6</f>
        <v>0</v>
      </c>
      <c r="Y5" s="53"/>
      <c r="Z5" s="121">
        <f>Dev_Wat_Assets!Z6</f>
        <v>0</v>
      </c>
    </row>
    <row r="6" spans="1:26" s="3" customFormat="1" ht="15" thickTop="1">
      <c r="B6" s="27" t="str">
        <f>Dev_Wat_Assets!B7</f>
        <v>W21</v>
      </c>
      <c r="C6" s="39" t="str">
        <f>Dev_Wat_Assets!C7</f>
        <v>Precipitations</v>
      </c>
      <c r="D6" s="69">
        <f>Dev_Wat_Assets!D7</f>
        <v>0</v>
      </c>
      <c r="E6" s="71">
        <f>Dev_Wat_Assets!E7</f>
        <v>0</v>
      </c>
      <c r="F6" s="72">
        <f>Dev_Wat_Assets!F7</f>
        <v>0</v>
      </c>
      <c r="G6" s="71">
        <f>Dev_Wat_Assets!G7</f>
        <v>0</v>
      </c>
      <c r="H6" s="68">
        <f>Dev_Wat_Assets!H7</f>
        <v>0</v>
      </c>
      <c r="I6" s="71">
        <f>Dev_Wat_Assets!I7</f>
        <v>0</v>
      </c>
      <c r="J6" s="70">
        <f>Dev_Wat_Assets!J7</f>
        <v>0</v>
      </c>
      <c r="K6" s="70">
        <f>Dev_Wat_Assets!K7</f>
        <v>0</v>
      </c>
      <c r="L6" s="71">
        <f>Dev_Wat_Assets!L7</f>
        <v>0</v>
      </c>
      <c r="M6" s="71">
        <f>Dev_Wat_Assets!M7</f>
        <v>0</v>
      </c>
      <c r="N6" s="71">
        <f>Dev_Wat_Assets!N7</f>
        <v>0</v>
      </c>
      <c r="O6" s="70">
        <f>Dev_Wat_Assets!O7</f>
        <v>0</v>
      </c>
      <c r="P6" s="70">
        <f>Dev_Wat_Assets!P7</f>
        <v>0</v>
      </c>
      <c r="Q6" s="71">
        <f>Dev_Wat_Assets!Q7</f>
        <v>0</v>
      </c>
      <c r="R6" s="71">
        <f>Dev_Wat_Assets!R7</f>
        <v>0</v>
      </c>
      <c r="S6" s="71">
        <f>Dev_Wat_Assets!S7</f>
        <v>0</v>
      </c>
      <c r="T6" s="72">
        <f>Dev_Wat_Assets!T7</f>
        <v>0</v>
      </c>
      <c r="U6" s="72">
        <f>Dev_Wat_Assets!U7</f>
        <v>0</v>
      </c>
      <c r="V6" s="71">
        <f>Dev_Wat_Assets!V7</f>
        <v>0</v>
      </c>
      <c r="W6" s="95">
        <f>Dev_Wat_Assets!W7</f>
        <v>0</v>
      </c>
      <c r="X6" s="69">
        <f>Dev_Wat_Assets!X7</f>
        <v>0</v>
      </c>
      <c r="Y6" s="53"/>
      <c r="Z6" s="59">
        <f>Dev_Wat_Assets!Z7</f>
        <v>0</v>
      </c>
    </row>
    <row r="7" spans="1:26">
      <c r="B7" s="30" t="str">
        <f>Dev_Wat_Assets!B12</f>
        <v>W22</v>
      </c>
      <c r="C7" s="6" t="str">
        <f>Dev_Wat_Assets!C12</f>
        <v>Internal spontaneous water transfers received</v>
      </c>
      <c r="D7" s="90">
        <f>Dev_Wat_Assets!D12</f>
        <v>0</v>
      </c>
      <c r="E7" s="92">
        <f>Dev_Wat_Assets!E12</f>
        <v>0</v>
      </c>
      <c r="F7" s="93">
        <f>Dev_Wat_Assets!F12</f>
        <v>0</v>
      </c>
      <c r="G7" s="92">
        <f>Dev_Wat_Assets!G12</f>
        <v>0</v>
      </c>
      <c r="H7" s="89">
        <f>Dev_Wat_Assets!H12</f>
        <v>0</v>
      </c>
      <c r="I7" s="92">
        <f>Dev_Wat_Assets!I12</f>
        <v>0</v>
      </c>
      <c r="J7" s="91">
        <f>Dev_Wat_Assets!J12</f>
        <v>0</v>
      </c>
      <c r="K7" s="91">
        <f>Dev_Wat_Assets!K12</f>
        <v>0</v>
      </c>
      <c r="L7" s="92">
        <f>Dev_Wat_Assets!L12</f>
        <v>0</v>
      </c>
      <c r="M7" s="92">
        <f>Dev_Wat_Assets!M12</f>
        <v>0</v>
      </c>
      <c r="N7" s="92">
        <f>Dev_Wat_Assets!N12</f>
        <v>0</v>
      </c>
      <c r="O7" s="91">
        <f>Dev_Wat_Assets!O12</f>
        <v>0</v>
      </c>
      <c r="P7" s="91">
        <f>Dev_Wat_Assets!P12</f>
        <v>0</v>
      </c>
      <c r="Q7" s="92">
        <f>Dev_Wat_Assets!Q12</f>
        <v>0</v>
      </c>
      <c r="R7" s="92">
        <f>Dev_Wat_Assets!R12</f>
        <v>0</v>
      </c>
      <c r="S7" s="92">
        <f>Dev_Wat_Assets!S12</f>
        <v>0</v>
      </c>
      <c r="T7" s="93">
        <f>Dev_Wat_Assets!T12</f>
        <v>0</v>
      </c>
      <c r="U7" s="93">
        <f>Dev_Wat_Assets!U12</f>
        <v>0</v>
      </c>
      <c r="V7" s="92">
        <f>Dev_Wat_Assets!V12</f>
        <v>0</v>
      </c>
      <c r="W7" s="94">
        <f>Dev_Wat_Assets!W12</f>
        <v>0</v>
      </c>
      <c r="X7" s="90">
        <f>Dev_Wat_Assets!X12</f>
        <v>0</v>
      </c>
      <c r="Y7" s="53"/>
      <c r="Z7" s="67">
        <f>Dev_Wat_Assets!Z12</f>
        <v>0</v>
      </c>
    </row>
    <row r="8" spans="1:26" s="3" customFormat="1">
      <c r="B8" s="27" t="str">
        <f>Dev_Wat_Assets!B13</f>
        <v>W23</v>
      </c>
      <c r="C8" s="39" t="str">
        <f>Dev_Wat_Assets!C13</f>
        <v xml:space="preserve">Natural inflows from upstream territories </v>
      </c>
      <c r="D8" s="69">
        <f>Dev_Wat_Assets!D13</f>
        <v>0</v>
      </c>
      <c r="E8" s="71">
        <f>Dev_Wat_Assets!E13</f>
        <v>0</v>
      </c>
      <c r="F8" s="72">
        <f>Dev_Wat_Assets!F13</f>
        <v>0</v>
      </c>
      <c r="G8" s="71">
        <f>Dev_Wat_Assets!G13</f>
        <v>0</v>
      </c>
      <c r="H8" s="68">
        <f>Dev_Wat_Assets!H13</f>
        <v>0</v>
      </c>
      <c r="I8" s="71">
        <f>Dev_Wat_Assets!I13</f>
        <v>0</v>
      </c>
      <c r="J8" s="70">
        <f>Dev_Wat_Assets!J13</f>
        <v>0</v>
      </c>
      <c r="K8" s="70">
        <f>Dev_Wat_Assets!K13</f>
        <v>0</v>
      </c>
      <c r="L8" s="71">
        <f>Dev_Wat_Assets!L13</f>
        <v>0</v>
      </c>
      <c r="M8" s="71">
        <f>Dev_Wat_Assets!M13</f>
        <v>0</v>
      </c>
      <c r="N8" s="71">
        <f>Dev_Wat_Assets!N13</f>
        <v>0</v>
      </c>
      <c r="O8" s="70">
        <f>Dev_Wat_Assets!O13</f>
        <v>0</v>
      </c>
      <c r="P8" s="70">
        <f>Dev_Wat_Assets!P13</f>
        <v>0</v>
      </c>
      <c r="Q8" s="71">
        <f>Dev_Wat_Assets!Q13</f>
        <v>0</v>
      </c>
      <c r="R8" s="71">
        <f>Dev_Wat_Assets!R13</f>
        <v>0</v>
      </c>
      <c r="S8" s="71">
        <f>Dev_Wat_Assets!S13</f>
        <v>0</v>
      </c>
      <c r="T8" s="72">
        <f>Dev_Wat_Assets!T13</f>
        <v>0</v>
      </c>
      <c r="U8" s="72">
        <f>Dev_Wat_Assets!U13</f>
        <v>0</v>
      </c>
      <c r="V8" s="71">
        <f>Dev_Wat_Assets!V13</f>
        <v>0</v>
      </c>
      <c r="W8" s="95">
        <f>Dev_Wat_Assets!W13</f>
        <v>0</v>
      </c>
      <c r="X8" s="69">
        <f>Dev_Wat_Assets!X13</f>
        <v>0</v>
      </c>
      <c r="Y8" s="53"/>
      <c r="Z8" s="59">
        <f>Dev_Wat_Assets!Z13</f>
        <v>0</v>
      </c>
    </row>
    <row r="9" spans="1:26">
      <c r="B9" s="30" t="str">
        <f>Dev_Wat_Assets!B16</f>
        <v>W24</v>
      </c>
      <c r="C9" s="6" t="str">
        <f>Dev_Wat_Assets!C16</f>
        <v xml:space="preserve">Artificial inflows of water from other territories and the sea </v>
      </c>
      <c r="D9" s="90">
        <f>Dev_Wat_Assets!D16</f>
        <v>0</v>
      </c>
      <c r="E9" s="92">
        <f>Dev_Wat_Assets!E16</f>
        <v>0</v>
      </c>
      <c r="F9" s="93">
        <f>Dev_Wat_Assets!F16</f>
        <v>0</v>
      </c>
      <c r="G9" s="92">
        <f>Dev_Wat_Assets!G16</f>
        <v>0</v>
      </c>
      <c r="H9" s="89">
        <f>Dev_Wat_Assets!H16</f>
        <v>0</v>
      </c>
      <c r="I9" s="92">
        <f>Dev_Wat_Assets!I16</f>
        <v>0</v>
      </c>
      <c r="J9" s="91">
        <f>Dev_Wat_Assets!J16</f>
        <v>0</v>
      </c>
      <c r="K9" s="91">
        <f>Dev_Wat_Assets!K16</f>
        <v>0</v>
      </c>
      <c r="L9" s="92">
        <f>Dev_Wat_Assets!L16</f>
        <v>0</v>
      </c>
      <c r="M9" s="92">
        <f>Dev_Wat_Assets!M16</f>
        <v>0</v>
      </c>
      <c r="N9" s="92">
        <f>Dev_Wat_Assets!N16</f>
        <v>0</v>
      </c>
      <c r="O9" s="91">
        <f>Dev_Wat_Assets!O16</f>
        <v>0</v>
      </c>
      <c r="P9" s="91">
        <f>Dev_Wat_Assets!P16</f>
        <v>0</v>
      </c>
      <c r="Q9" s="92">
        <f>Dev_Wat_Assets!Q16</f>
        <v>0</v>
      </c>
      <c r="R9" s="92">
        <f>Dev_Wat_Assets!R16</f>
        <v>0</v>
      </c>
      <c r="S9" s="92">
        <f>Dev_Wat_Assets!S16</f>
        <v>0</v>
      </c>
      <c r="T9" s="93">
        <f>Dev_Wat_Assets!T16</f>
        <v>0</v>
      </c>
      <c r="U9" s="93">
        <f>Dev_Wat_Assets!U16</f>
        <v>0</v>
      </c>
      <c r="V9" s="92">
        <f>Dev_Wat_Assets!V16</f>
        <v>0</v>
      </c>
      <c r="W9" s="94">
        <f>Dev_Wat_Assets!W16</f>
        <v>0</v>
      </c>
      <c r="X9" s="90">
        <f>Dev_Wat_Assets!X16</f>
        <v>0</v>
      </c>
      <c r="Y9" s="53"/>
      <c r="Z9" s="67">
        <f>Dev_Wat_Assets!Z16</f>
        <v>0</v>
      </c>
    </row>
    <row r="10" spans="1:26">
      <c r="B10" s="27" t="str">
        <f>Dev_Wat_Assets!B20</f>
        <v>W25</v>
      </c>
      <c r="C10" s="39" t="str">
        <f>Dev_Wat_Assets!C20</f>
        <v xml:space="preserve">Waste water returns/discharge to inland water assets </v>
      </c>
      <c r="D10" s="69">
        <f>Dev_Wat_Assets!D20</f>
        <v>0</v>
      </c>
      <c r="E10" s="71">
        <f>Dev_Wat_Assets!E20</f>
        <v>0</v>
      </c>
      <c r="F10" s="72">
        <f>Dev_Wat_Assets!F20</f>
        <v>0</v>
      </c>
      <c r="G10" s="71">
        <f>Dev_Wat_Assets!G20</f>
        <v>0</v>
      </c>
      <c r="H10" s="68">
        <f>Dev_Wat_Assets!H20</f>
        <v>0</v>
      </c>
      <c r="I10" s="71">
        <f>Dev_Wat_Assets!I20</f>
        <v>0</v>
      </c>
      <c r="J10" s="70">
        <f>Dev_Wat_Assets!J20</f>
        <v>0</v>
      </c>
      <c r="K10" s="70">
        <f>Dev_Wat_Assets!K20</f>
        <v>0</v>
      </c>
      <c r="L10" s="71">
        <f>Dev_Wat_Assets!L20</f>
        <v>0</v>
      </c>
      <c r="M10" s="71">
        <f>Dev_Wat_Assets!M20</f>
        <v>0</v>
      </c>
      <c r="N10" s="71">
        <f>Dev_Wat_Assets!N20</f>
        <v>0</v>
      </c>
      <c r="O10" s="70">
        <f>Dev_Wat_Assets!O20</f>
        <v>0</v>
      </c>
      <c r="P10" s="70">
        <f>Dev_Wat_Assets!P20</f>
        <v>0</v>
      </c>
      <c r="Q10" s="71">
        <f>Dev_Wat_Assets!Q20</f>
        <v>0</v>
      </c>
      <c r="R10" s="71">
        <f>Dev_Wat_Assets!R20</f>
        <v>0</v>
      </c>
      <c r="S10" s="71">
        <f>Dev_Wat_Assets!S20</f>
        <v>0</v>
      </c>
      <c r="T10" s="72">
        <f>Dev_Wat_Assets!T20</f>
        <v>0</v>
      </c>
      <c r="U10" s="72">
        <f>Dev_Wat_Assets!U20</f>
        <v>0</v>
      </c>
      <c r="V10" s="71">
        <f>Dev_Wat_Assets!V20</f>
        <v>0</v>
      </c>
      <c r="W10" s="95">
        <f>Dev_Wat_Assets!W20</f>
        <v>0</v>
      </c>
      <c r="X10" s="69">
        <f>Dev_Wat_Assets!X20</f>
        <v>0</v>
      </c>
      <c r="Y10" s="53"/>
      <c r="Z10" s="59">
        <f>Dev_Wat_Assets!Z20</f>
        <v>0</v>
      </c>
    </row>
    <row r="11" spans="1:26">
      <c r="B11" s="17" t="str">
        <f>Dev_Wat_Assets!B27</f>
        <v xml:space="preserve">W26 </v>
      </c>
      <c r="C11" s="18" t="str">
        <f>Dev_Wat_Assets!C27</f>
        <v>Other returns of abstracted water to inland water assets</v>
      </c>
      <c r="D11" s="61">
        <f>Dev_Wat_Assets!D27</f>
        <v>0</v>
      </c>
      <c r="E11" s="62">
        <f>Dev_Wat_Assets!E27</f>
        <v>0</v>
      </c>
      <c r="F11" s="63">
        <f>Dev_Wat_Assets!F27</f>
        <v>0</v>
      </c>
      <c r="G11" s="62">
        <f>Dev_Wat_Assets!G27</f>
        <v>0</v>
      </c>
      <c r="H11" s="60">
        <f>Dev_Wat_Assets!H27</f>
        <v>0</v>
      </c>
      <c r="I11" s="62">
        <f>Dev_Wat_Assets!I27</f>
        <v>0</v>
      </c>
      <c r="J11" s="62">
        <f>Dev_Wat_Assets!J27</f>
        <v>0</v>
      </c>
      <c r="K11" s="62">
        <f>Dev_Wat_Assets!K27</f>
        <v>0</v>
      </c>
      <c r="L11" s="62">
        <f>Dev_Wat_Assets!L27</f>
        <v>0</v>
      </c>
      <c r="M11" s="62">
        <f>Dev_Wat_Assets!M27</f>
        <v>0</v>
      </c>
      <c r="N11" s="62">
        <f>Dev_Wat_Assets!N27</f>
        <v>0</v>
      </c>
      <c r="O11" s="62">
        <f>Dev_Wat_Assets!O27</f>
        <v>0</v>
      </c>
      <c r="P11" s="62">
        <f>Dev_Wat_Assets!P27</f>
        <v>0</v>
      </c>
      <c r="Q11" s="62">
        <f>Dev_Wat_Assets!Q27</f>
        <v>0</v>
      </c>
      <c r="R11" s="62">
        <f>Dev_Wat_Assets!R27</f>
        <v>0</v>
      </c>
      <c r="S11" s="62">
        <f>Dev_Wat_Assets!S27</f>
        <v>0</v>
      </c>
      <c r="T11" s="63">
        <f>Dev_Wat_Assets!T27</f>
        <v>0</v>
      </c>
      <c r="U11" s="63">
        <f>Dev_Wat_Assets!U27</f>
        <v>0</v>
      </c>
      <c r="V11" s="62">
        <f>Dev_Wat_Assets!V27</f>
        <v>0</v>
      </c>
      <c r="W11" s="63">
        <f>Dev_Wat_Assets!W27</f>
        <v>0</v>
      </c>
      <c r="X11" s="61">
        <f>Dev_Wat_Assets!X27</f>
        <v>0</v>
      </c>
      <c r="Y11" s="53"/>
      <c r="Z11" s="63">
        <f>Dev_Wat_Assets!Z27</f>
        <v>0</v>
      </c>
    </row>
    <row r="12" spans="1:26" ht="16" thickBot="1">
      <c r="B12" s="24" t="str">
        <f>Dev_Wat_Assets!B28</f>
        <v>W2</v>
      </c>
      <c r="C12" s="25" t="str">
        <f>Dev_Wat_Assets!C28</f>
        <v>Total increase of stocks of water = SUM(W21 to W26 )</v>
      </c>
      <c r="D12" s="74">
        <f>Dev_Wat_Assets!D28</f>
        <v>0</v>
      </c>
      <c r="E12" s="75">
        <f>Dev_Wat_Assets!E28</f>
        <v>0</v>
      </c>
      <c r="F12" s="76">
        <f>Dev_Wat_Assets!F28</f>
        <v>0</v>
      </c>
      <c r="G12" s="75">
        <f>Dev_Wat_Assets!G28</f>
        <v>0</v>
      </c>
      <c r="H12" s="73">
        <f>Dev_Wat_Assets!H28</f>
        <v>0</v>
      </c>
      <c r="I12" s="75">
        <f>Dev_Wat_Assets!I28</f>
        <v>0</v>
      </c>
      <c r="J12" s="75">
        <f>Dev_Wat_Assets!J28</f>
        <v>0</v>
      </c>
      <c r="K12" s="75">
        <f>Dev_Wat_Assets!K28</f>
        <v>0</v>
      </c>
      <c r="L12" s="75">
        <f>Dev_Wat_Assets!L28</f>
        <v>0</v>
      </c>
      <c r="M12" s="75">
        <f>Dev_Wat_Assets!M28</f>
        <v>0</v>
      </c>
      <c r="N12" s="75">
        <f>Dev_Wat_Assets!N28</f>
        <v>0</v>
      </c>
      <c r="O12" s="75">
        <f>Dev_Wat_Assets!O28</f>
        <v>0</v>
      </c>
      <c r="P12" s="75">
        <f>Dev_Wat_Assets!P28</f>
        <v>0</v>
      </c>
      <c r="Q12" s="75">
        <f>Dev_Wat_Assets!Q28</f>
        <v>0</v>
      </c>
      <c r="R12" s="75">
        <f>Dev_Wat_Assets!R28</f>
        <v>0</v>
      </c>
      <c r="S12" s="75">
        <f>Dev_Wat_Assets!S28</f>
        <v>0</v>
      </c>
      <c r="T12" s="76">
        <f>Dev_Wat_Assets!T28</f>
        <v>0</v>
      </c>
      <c r="U12" s="76">
        <f>Dev_Wat_Assets!U28</f>
        <v>0</v>
      </c>
      <c r="V12" s="75">
        <f>Dev_Wat_Assets!V28</f>
        <v>0</v>
      </c>
      <c r="W12" s="76">
        <f>Dev_Wat_Assets!W28</f>
        <v>0</v>
      </c>
      <c r="X12" s="74">
        <f>Dev_Wat_Assets!X28</f>
        <v>0</v>
      </c>
      <c r="Y12" s="53"/>
      <c r="Z12" s="76">
        <f>Dev_Wat_Assets!Z28</f>
        <v>0</v>
      </c>
    </row>
    <row r="13" spans="1:26" s="3" customFormat="1" ht="15" thickTop="1">
      <c r="B13" s="27" t="str">
        <f>Dev_Wat_Assets!B34</f>
        <v>W31</v>
      </c>
      <c r="C13" s="39" t="str">
        <f>Dev_Wat_Assets!C34</f>
        <v xml:space="preserve">Spontaneous actual evapo-transpiration </v>
      </c>
      <c r="D13" s="69">
        <f>Dev_Wat_Assets!D34</f>
        <v>0</v>
      </c>
      <c r="E13" s="71">
        <f>Dev_Wat_Assets!E34</f>
        <v>0</v>
      </c>
      <c r="F13" s="72">
        <f>Dev_Wat_Assets!F34</f>
        <v>0</v>
      </c>
      <c r="G13" s="71">
        <f>Dev_Wat_Assets!G34</f>
        <v>0</v>
      </c>
      <c r="H13" s="68">
        <f>Dev_Wat_Assets!H34</f>
        <v>0</v>
      </c>
      <c r="I13" s="71">
        <f>Dev_Wat_Assets!I34</f>
        <v>0</v>
      </c>
      <c r="J13" s="70">
        <f>Dev_Wat_Assets!J34</f>
        <v>0</v>
      </c>
      <c r="K13" s="70">
        <f>Dev_Wat_Assets!K34</f>
        <v>0</v>
      </c>
      <c r="L13" s="71">
        <f>Dev_Wat_Assets!L34</f>
        <v>0</v>
      </c>
      <c r="M13" s="71">
        <f>Dev_Wat_Assets!M34</f>
        <v>0</v>
      </c>
      <c r="N13" s="71">
        <f>Dev_Wat_Assets!N34</f>
        <v>0</v>
      </c>
      <c r="O13" s="70">
        <f>Dev_Wat_Assets!O34</f>
        <v>0</v>
      </c>
      <c r="P13" s="70">
        <f>Dev_Wat_Assets!P34</f>
        <v>0</v>
      </c>
      <c r="Q13" s="71">
        <f>Dev_Wat_Assets!Q34</f>
        <v>0</v>
      </c>
      <c r="R13" s="71">
        <f>Dev_Wat_Assets!R34</f>
        <v>0</v>
      </c>
      <c r="S13" s="71">
        <f>Dev_Wat_Assets!S34</f>
        <v>0</v>
      </c>
      <c r="T13" s="72">
        <f>Dev_Wat_Assets!T34</f>
        <v>0</v>
      </c>
      <c r="U13" s="72">
        <f>Dev_Wat_Assets!U34</f>
        <v>0</v>
      </c>
      <c r="V13" s="71">
        <f>Dev_Wat_Assets!V34</f>
        <v>0</v>
      </c>
      <c r="W13" s="95">
        <f>Dev_Wat_Assets!W34</f>
        <v>0</v>
      </c>
      <c r="X13" s="69">
        <f>Dev_Wat_Assets!X34</f>
        <v>0</v>
      </c>
      <c r="Y13" s="53"/>
      <c r="Z13" s="59">
        <f>Dev_Wat_Assets!Z34</f>
        <v>0</v>
      </c>
    </row>
    <row r="14" spans="1:26">
      <c r="B14" s="30" t="str">
        <f>Dev_Wat_Assets!B39</f>
        <v>W32</v>
      </c>
      <c r="C14" s="6" t="str">
        <f>Dev_Wat_Assets!C39</f>
        <v>Internal spontaneous water transfers supplied</v>
      </c>
      <c r="D14" s="90"/>
      <c r="E14" s="92"/>
      <c r="F14" s="93"/>
      <c r="G14" s="92"/>
      <c r="H14" s="89"/>
      <c r="I14" s="92"/>
      <c r="J14" s="91"/>
      <c r="K14" s="91"/>
      <c r="L14" s="92"/>
      <c r="M14" s="92"/>
      <c r="N14" s="92"/>
      <c r="O14" s="91"/>
      <c r="P14" s="91"/>
      <c r="Q14" s="92"/>
      <c r="R14" s="92"/>
      <c r="S14" s="92"/>
      <c r="T14" s="93"/>
      <c r="U14" s="93"/>
      <c r="V14" s="92"/>
      <c r="W14" s="94"/>
      <c r="X14" s="90"/>
      <c r="Y14" s="53"/>
      <c r="Z14" s="67"/>
    </row>
    <row r="15" spans="1:26" s="3" customFormat="1">
      <c r="B15" s="27" t="str">
        <f>Dev_Wat_Assets!B42</f>
        <v>W33</v>
      </c>
      <c r="C15" s="39" t="str">
        <f>Dev_Wat_Assets!C42</f>
        <v xml:space="preserve">Natural outflows to downstream territories and the sea </v>
      </c>
      <c r="D15" s="69">
        <f>Dev_Wat_Assets!D42</f>
        <v>0</v>
      </c>
      <c r="E15" s="71">
        <f>Dev_Wat_Assets!E42</f>
        <v>0</v>
      </c>
      <c r="F15" s="72">
        <f>Dev_Wat_Assets!F42</f>
        <v>0</v>
      </c>
      <c r="G15" s="71">
        <f>Dev_Wat_Assets!G42</f>
        <v>0</v>
      </c>
      <c r="H15" s="68">
        <f>Dev_Wat_Assets!H42</f>
        <v>0</v>
      </c>
      <c r="I15" s="71">
        <f>Dev_Wat_Assets!I42</f>
        <v>0</v>
      </c>
      <c r="J15" s="70">
        <f>Dev_Wat_Assets!J42</f>
        <v>0</v>
      </c>
      <c r="K15" s="70">
        <f>Dev_Wat_Assets!K42</f>
        <v>0</v>
      </c>
      <c r="L15" s="71">
        <f>Dev_Wat_Assets!L42</f>
        <v>0</v>
      </c>
      <c r="M15" s="71">
        <f>Dev_Wat_Assets!M42</f>
        <v>0</v>
      </c>
      <c r="N15" s="71">
        <f>Dev_Wat_Assets!N42</f>
        <v>0</v>
      </c>
      <c r="O15" s="70">
        <f>Dev_Wat_Assets!O42</f>
        <v>0</v>
      </c>
      <c r="P15" s="70">
        <f>Dev_Wat_Assets!P42</f>
        <v>0</v>
      </c>
      <c r="Q15" s="71">
        <f>Dev_Wat_Assets!Q42</f>
        <v>0</v>
      </c>
      <c r="R15" s="71">
        <f>Dev_Wat_Assets!R42</f>
        <v>0</v>
      </c>
      <c r="S15" s="71">
        <f>Dev_Wat_Assets!S42</f>
        <v>0</v>
      </c>
      <c r="T15" s="72">
        <f>Dev_Wat_Assets!T42</f>
        <v>0</v>
      </c>
      <c r="U15" s="72">
        <f>Dev_Wat_Assets!U42</f>
        <v>0</v>
      </c>
      <c r="V15" s="71">
        <f>Dev_Wat_Assets!V42</f>
        <v>0</v>
      </c>
      <c r="W15" s="95">
        <f>Dev_Wat_Assets!W42</f>
        <v>0</v>
      </c>
      <c r="X15" s="69">
        <f>Dev_Wat_Assets!X42</f>
        <v>0</v>
      </c>
      <c r="Y15" s="53"/>
      <c r="Z15" s="59">
        <f>Dev_Wat_Assets!Z42</f>
        <v>0</v>
      </c>
    </row>
    <row r="16" spans="1:26">
      <c r="B16" s="30" t="str">
        <f>Dev_Wat_Assets!B48</f>
        <v>W34</v>
      </c>
      <c r="C16" s="6" t="str">
        <f>Dev_Wat_Assets!C48</f>
        <v>Abstraction from water assets</v>
      </c>
      <c r="D16" s="90">
        <f>Dev_Wat_Assets!D48</f>
        <v>0</v>
      </c>
      <c r="E16" s="92">
        <f>Dev_Wat_Assets!E48</f>
        <v>0</v>
      </c>
      <c r="F16" s="93">
        <f>Dev_Wat_Assets!F48</f>
        <v>0</v>
      </c>
      <c r="G16" s="92">
        <f>Dev_Wat_Assets!G48</f>
        <v>0</v>
      </c>
      <c r="H16" s="89">
        <f>Dev_Wat_Assets!H48</f>
        <v>0</v>
      </c>
      <c r="I16" s="92">
        <f>Dev_Wat_Assets!I48</f>
        <v>0</v>
      </c>
      <c r="J16" s="91">
        <f>Dev_Wat_Assets!J48</f>
        <v>0</v>
      </c>
      <c r="K16" s="91">
        <f>Dev_Wat_Assets!K48</f>
        <v>0</v>
      </c>
      <c r="L16" s="92">
        <f>Dev_Wat_Assets!L48</f>
        <v>0</v>
      </c>
      <c r="M16" s="92">
        <f>Dev_Wat_Assets!M48</f>
        <v>0</v>
      </c>
      <c r="N16" s="92">
        <f>Dev_Wat_Assets!N48</f>
        <v>0</v>
      </c>
      <c r="O16" s="91">
        <f>Dev_Wat_Assets!O48</f>
        <v>0</v>
      </c>
      <c r="P16" s="91">
        <f>Dev_Wat_Assets!P48</f>
        <v>0</v>
      </c>
      <c r="Q16" s="92">
        <f>Dev_Wat_Assets!Q48</f>
        <v>0</v>
      </c>
      <c r="R16" s="92">
        <f>Dev_Wat_Assets!R48</f>
        <v>0</v>
      </c>
      <c r="S16" s="92">
        <f>Dev_Wat_Assets!S48</f>
        <v>0</v>
      </c>
      <c r="T16" s="93">
        <f>Dev_Wat_Assets!T48</f>
        <v>0</v>
      </c>
      <c r="U16" s="93">
        <f>Dev_Wat_Assets!U48</f>
        <v>0</v>
      </c>
      <c r="V16" s="92">
        <f>Dev_Wat_Assets!V48</f>
        <v>0</v>
      </c>
      <c r="W16" s="94">
        <f>Dev_Wat_Assets!W48</f>
        <v>0</v>
      </c>
      <c r="X16" s="90">
        <f>Dev_Wat_Assets!X48</f>
        <v>0</v>
      </c>
      <c r="Y16" s="53"/>
      <c r="Z16" s="67">
        <f>Dev_Wat_Assets!Z48</f>
        <v>0</v>
      </c>
    </row>
    <row r="17" spans="2:26" s="3" customFormat="1">
      <c r="B17" s="27" t="str">
        <f>Dev_Wat_Assets!B51</f>
        <v>W35</v>
      </c>
      <c r="C17" s="39" t="str">
        <f>Dev_Wat_Assets!C51</f>
        <v>Abstraction/collection of precipitation water and urban runoff</v>
      </c>
      <c r="D17" s="69"/>
      <c r="E17" s="71"/>
      <c r="F17" s="72"/>
      <c r="G17" s="71"/>
      <c r="H17" s="68"/>
      <c r="I17" s="71"/>
      <c r="J17" s="70"/>
      <c r="K17" s="70"/>
      <c r="L17" s="71"/>
      <c r="M17" s="71"/>
      <c r="N17" s="71"/>
      <c r="O17" s="70"/>
      <c r="P17" s="70"/>
      <c r="Q17" s="71"/>
      <c r="R17" s="71"/>
      <c r="S17" s="71"/>
      <c r="T17" s="72"/>
      <c r="U17" s="72"/>
      <c r="V17" s="71"/>
      <c r="W17" s="95"/>
      <c r="X17" s="69"/>
      <c r="Y17" s="53"/>
      <c r="Z17" s="59"/>
    </row>
    <row r="18" spans="2:26">
      <c r="B18" s="30" t="str">
        <f>Dev_Wat_Assets!B52</f>
        <v>W36</v>
      </c>
      <c r="C18" s="6" t="str">
        <f>Dev_Wat_Assets!C52</f>
        <v xml:space="preserve">Actual evapo-transpiration induced by irrigation </v>
      </c>
      <c r="D18" s="90">
        <f>Dev_Wat_Assets!D52</f>
        <v>0</v>
      </c>
      <c r="E18" s="92">
        <f>Dev_Wat_Assets!E52</f>
        <v>0</v>
      </c>
      <c r="F18" s="93">
        <f>Dev_Wat_Assets!F52</f>
        <v>0</v>
      </c>
      <c r="G18" s="92">
        <f>Dev_Wat_Assets!G52</f>
        <v>0</v>
      </c>
      <c r="H18" s="89">
        <f>Dev_Wat_Assets!H52</f>
        <v>0</v>
      </c>
      <c r="I18" s="92">
        <f>Dev_Wat_Assets!I52</f>
        <v>0</v>
      </c>
      <c r="J18" s="91">
        <f>Dev_Wat_Assets!J52</f>
        <v>0</v>
      </c>
      <c r="K18" s="91">
        <f>Dev_Wat_Assets!K52</f>
        <v>0</v>
      </c>
      <c r="L18" s="92">
        <f>Dev_Wat_Assets!L52</f>
        <v>0</v>
      </c>
      <c r="M18" s="92">
        <f>Dev_Wat_Assets!M52</f>
        <v>0</v>
      </c>
      <c r="N18" s="92">
        <f>Dev_Wat_Assets!N52</f>
        <v>0</v>
      </c>
      <c r="O18" s="91">
        <f>Dev_Wat_Assets!O52</f>
        <v>0</v>
      </c>
      <c r="P18" s="91">
        <f>Dev_Wat_Assets!P52</f>
        <v>0</v>
      </c>
      <c r="Q18" s="92">
        <f>Dev_Wat_Assets!Q52</f>
        <v>0</v>
      </c>
      <c r="R18" s="92">
        <f>Dev_Wat_Assets!R52</f>
        <v>0</v>
      </c>
      <c r="S18" s="92">
        <f>Dev_Wat_Assets!S52</f>
        <v>0</v>
      </c>
      <c r="T18" s="93">
        <f>Dev_Wat_Assets!T52</f>
        <v>0</v>
      </c>
      <c r="U18" s="93">
        <f>Dev_Wat_Assets!U52</f>
        <v>0</v>
      </c>
      <c r="V18" s="92">
        <f>Dev_Wat_Assets!V52</f>
        <v>0</v>
      </c>
      <c r="W18" s="94">
        <f>Dev_Wat_Assets!W52</f>
        <v>0</v>
      </c>
      <c r="X18" s="90">
        <f>Dev_Wat_Assets!X52</f>
        <v>0</v>
      </c>
      <c r="Y18" s="53"/>
      <c r="Z18" s="67">
        <f>Dev_Wat_Assets!Z52</f>
        <v>0</v>
      </c>
    </row>
    <row r="19" spans="2:26" s="3" customFormat="1">
      <c r="B19" s="27" t="str">
        <f>Dev_Wat_Assets!B53</f>
        <v>W37</v>
      </c>
      <c r="C19" s="39" t="str">
        <f>Dev_Wat_Assets!C53</f>
        <v xml:space="preserve">Evaporation from industry and other uses </v>
      </c>
      <c r="D19" s="69">
        <f>Dev_Wat_Assets!D53</f>
        <v>0</v>
      </c>
      <c r="E19" s="71">
        <f>Dev_Wat_Assets!E53</f>
        <v>0</v>
      </c>
      <c r="F19" s="72">
        <f>Dev_Wat_Assets!F53</f>
        <v>0</v>
      </c>
      <c r="G19" s="71">
        <f>Dev_Wat_Assets!G53</f>
        <v>0</v>
      </c>
      <c r="H19" s="68">
        <f>Dev_Wat_Assets!H53</f>
        <v>0</v>
      </c>
      <c r="I19" s="71">
        <f>Dev_Wat_Assets!I53</f>
        <v>0</v>
      </c>
      <c r="J19" s="70">
        <f>Dev_Wat_Assets!J53</f>
        <v>0</v>
      </c>
      <c r="K19" s="70">
        <f>Dev_Wat_Assets!K53</f>
        <v>0</v>
      </c>
      <c r="L19" s="71">
        <f>Dev_Wat_Assets!L53</f>
        <v>0</v>
      </c>
      <c r="M19" s="71">
        <f>Dev_Wat_Assets!M53</f>
        <v>0</v>
      </c>
      <c r="N19" s="71">
        <f>Dev_Wat_Assets!N53</f>
        <v>0</v>
      </c>
      <c r="O19" s="70">
        <f>Dev_Wat_Assets!O53</f>
        <v>0</v>
      </c>
      <c r="P19" s="70">
        <f>Dev_Wat_Assets!P53</f>
        <v>0</v>
      </c>
      <c r="Q19" s="71">
        <f>Dev_Wat_Assets!Q53</f>
        <v>0</v>
      </c>
      <c r="R19" s="71">
        <f>Dev_Wat_Assets!R53</f>
        <v>0</v>
      </c>
      <c r="S19" s="71">
        <f>Dev_Wat_Assets!S53</f>
        <v>0</v>
      </c>
      <c r="T19" s="72">
        <f>Dev_Wat_Assets!T53</f>
        <v>0</v>
      </c>
      <c r="U19" s="72">
        <f>Dev_Wat_Assets!U53</f>
        <v>0</v>
      </c>
      <c r="V19" s="71">
        <f>Dev_Wat_Assets!V53</f>
        <v>0</v>
      </c>
      <c r="W19" s="95">
        <f>Dev_Wat_Assets!W53</f>
        <v>0</v>
      </c>
      <c r="X19" s="69">
        <f>Dev_Wat_Assets!X53</f>
        <v>0</v>
      </c>
      <c r="Y19" s="53"/>
      <c r="Z19" s="59">
        <f>Dev_Wat_Assets!Z53</f>
        <v>0</v>
      </c>
    </row>
    <row r="20" spans="2:26">
      <c r="B20" s="30" t="str">
        <f>Dev_Wat_Assets!B56</f>
        <v>W38</v>
      </c>
      <c r="C20" s="6" t="str">
        <f>Dev_Wat_Assets!C56</f>
        <v xml:space="preserve">Artificial outflow of water to other territories and the sea </v>
      </c>
      <c r="D20" s="90">
        <f>Dev_Wat_Assets!D56</f>
        <v>0</v>
      </c>
      <c r="E20" s="92">
        <f>Dev_Wat_Assets!E56</f>
        <v>0</v>
      </c>
      <c r="F20" s="93">
        <f>Dev_Wat_Assets!F56</f>
        <v>0</v>
      </c>
      <c r="G20" s="92">
        <f>Dev_Wat_Assets!G56</f>
        <v>0</v>
      </c>
      <c r="H20" s="89">
        <f>Dev_Wat_Assets!H56</f>
        <v>0</v>
      </c>
      <c r="I20" s="92">
        <f>Dev_Wat_Assets!I56</f>
        <v>0</v>
      </c>
      <c r="J20" s="91">
        <f>Dev_Wat_Assets!J56</f>
        <v>0</v>
      </c>
      <c r="K20" s="91">
        <f>Dev_Wat_Assets!K56</f>
        <v>0</v>
      </c>
      <c r="L20" s="92">
        <f>Dev_Wat_Assets!L56</f>
        <v>0</v>
      </c>
      <c r="M20" s="92">
        <f>Dev_Wat_Assets!M56</f>
        <v>0</v>
      </c>
      <c r="N20" s="92">
        <f>Dev_Wat_Assets!N56</f>
        <v>0</v>
      </c>
      <c r="O20" s="91">
        <f>Dev_Wat_Assets!O56</f>
        <v>0</v>
      </c>
      <c r="P20" s="91">
        <f>Dev_Wat_Assets!P56</f>
        <v>0</v>
      </c>
      <c r="Q20" s="92">
        <f>Dev_Wat_Assets!Q56</f>
        <v>0</v>
      </c>
      <c r="R20" s="92">
        <f>Dev_Wat_Assets!R56</f>
        <v>0</v>
      </c>
      <c r="S20" s="92">
        <f>Dev_Wat_Assets!S56</f>
        <v>0</v>
      </c>
      <c r="T20" s="93">
        <f>Dev_Wat_Assets!T56</f>
        <v>0</v>
      </c>
      <c r="U20" s="93">
        <f>Dev_Wat_Assets!U56</f>
        <v>0</v>
      </c>
      <c r="V20" s="92">
        <f>Dev_Wat_Assets!V56</f>
        <v>0</v>
      </c>
      <c r="W20" s="94">
        <f>Dev_Wat_Assets!W56</f>
        <v>0</v>
      </c>
      <c r="X20" s="90">
        <f>Dev_Wat_Assets!X56</f>
        <v>0</v>
      </c>
      <c r="Y20" s="53"/>
      <c r="Z20" s="67">
        <f>Dev_Wat_Assets!Z56</f>
        <v>0</v>
      </c>
    </row>
    <row r="21" spans="2:26">
      <c r="B21" s="27" t="str">
        <f>Dev_Wat_Assets!B57</f>
        <v>W39</v>
      </c>
      <c r="C21" s="39" t="str">
        <f>Dev_Wat_Assets!C57</f>
        <v>Other change in volume of stocks and adjustment (+ or -)</v>
      </c>
      <c r="D21" s="69">
        <f>Dev_Wat_Assets!D57</f>
        <v>0</v>
      </c>
      <c r="E21" s="71">
        <f>Dev_Wat_Assets!E57</f>
        <v>0</v>
      </c>
      <c r="F21" s="72">
        <f>Dev_Wat_Assets!F57</f>
        <v>0</v>
      </c>
      <c r="G21" s="71">
        <f>Dev_Wat_Assets!G57</f>
        <v>0</v>
      </c>
      <c r="H21" s="68">
        <f>Dev_Wat_Assets!H57</f>
        <v>0</v>
      </c>
      <c r="I21" s="71">
        <f>Dev_Wat_Assets!I57</f>
        <v>0</v>
      </c>
      <c r="J21" s="70">
        <f>Dev_Wat_Assets!J57</f>
        <v>0</v>
      </c>
      <c r="K21" s="70">
        <f>Dev_Wat_Assets!K57</f>
        <v>0</v>
      </c>
      <c r="L21" s="71">
        <f>Dev_Wat_Assets!L57</f>
        <v>0</v>
      </c>
      <c r="M21" s="71">
        <f>Dev_Wat_Assets!M57</f>
        <v>0</v>
      </c>
      <c r="N21" s="71">
        <f>Dev_Wat_Assets!N57</f>
        <v>0</v>
      </c>
      <c r="O21" s="70">
        <f>Dev_Wat_Assets!O57</f>
        <v>0</v>
      </c>
      <c r="P21" s="70">
        <f>Dev_Wat_Assets!P57</f>
        <v>0</v>
      </c>
      <c r="Q21" s="71">
        <f>Dev_Wat_Assets!Q57</f>
        <v>0</v>
      </c>
      <c r="R21" s="71">
        <f>Dev_Wat_Assets!R57</f>
        <v>0</v>
      </c>
      <c r="S21" s="71">
        <f>Dev_Wat_Assets!S57</f>
        <v>0</v>
      </c>
      <c r="T21" s="72">
        <f>Dev_Wat_Assets!T57</f>
        <v>0</v>
      </c>
      <c r="U21" s="72">
        <f>Dev_Wat_Assets!U57</f>
        <v>0</v>
      </c>
      <c r="V21" s="71">
        <f>Dev_Wat_Assets!V57</f>
        <v>0</v>
      </c>
      <c r="W21" s="95">
        <f>Dev_Wat_Assets!W57</f>
        <v>0</v>
      </c>
      <c r="X21" s="69">
        <f>Dev_Wat_Assets!X57</f>
        <v>0</v>
      </c>
      <c r="Y21" s="53"/>
      <c r="Z21" s="59">
        <f>Dev_Wat_Assets!Z57</f>
        <v>0</v>
      </c>
    </row>
    <row r="22" spans="2:26" s="149" customFormat="1" ht="16" thickBot="1">
      <c r="B22" s="24" t="str">
        <f>Dev_Wat_Assets!B58</f>
        <v>W3</v>
      </c>
      <c r="C22" s="25" t="str">
        <f>Dev_Wat_Assets!C58</f>
        <v>Total decrease in stocks of water = SUM(W34 to W39)</v>
      </c>
      <c r="D22" s="74">
        <f>Dev_Wat_Assets!D58</f>
        <v>0</v>
      </c>
      <c r="E22" s="75">
        <f>Dev_Wat_Assets!E58</f>
        <v>0</v>
      </c>
      <c r="F22" s="76">
        <f>Dev_Wat_Assets!F58</f>
        <v>0</v>
      </c>
      <c r="G22" s="75">
        <f>Dev_Wat_Assets!G58</f>
        <v>0</v>
      </c>
      <c r="H22" s="73">
        <f>Dev_Wat_Assets!H58</f>
        <v>0</v>
      </c>
      <c r="I22" s="75">
        <f>Dev_Wat_Assets!I58</f>
        <v>0</v>
      </c>
      <c r="J22" s="75">
        <f>Dev_Wat_Assets!J58</f>
        <v>0</v>
      </c>
      <c r="K22" s="75">
        <f>Dev_Wat_Assets!K58</f>
        <v>0</v>
      </c>
      <c r="L22" s="75">
        <f>Dev_Wat_Assets!L58</f>
        <v>0</v>
      </c>
      <c r="M22" s="75">
        <f>Dev_Wat_Assets!M58</f>
        <v>0</v>
      </c>
      <c r="N22" s="75">
        <f>Dev_Wat_Assets!N58</f>
        <v>0</v>
      </c>
      <c r="O22" s="75">
        <f>Dev_Wat_Assets!O58</f>
        <v>0</v>
      </c>
      <c r="P22" s="75">
        <f>Dev_Wat_Assets!P58</f>
        <v>0</v>
      </c>
      <c r="Q22" s="75">
        <f>Dev_Wat_Assets!Q58</f>
        <v>0</v>
      </c>
      <c r="R22" s="75">
        <f>Dev_Wat_Assets!R58</f>
        <v>0</v>
      </c>
      <c r="S22" s="75">
        <f>Dev_Wat_Assets!S58</f>
        <v>0</v>
      </c>
      <c r="T22" s="76">
        <f>Dev_Wat_Assets!T58</f>
        <v>0</v>
      </c>
      <c r="U22" s="76">
        <f>Dev_Wat_Assets!U58</f>
        <v>0</v>
      </c>
      <c r="V22" s="75">
        <f>Dev_Wat_Assets!V58</f>
        <v>0</v>
      </c>
      <c r="W22" s="76">
        <f>Dev_Wat_Assets!W58</f>
        <v>0</v>
      </c>
      <c r="X22" s="74">
        <f>Dev_Wat_Assets!X58</f>
        <v>0</v>
      </c>
      <c r="Y22" s="53"/>
      <c r="Z22" s="76">
        <f>Dev_Wat_Assets!Z58</f>
        <v>0</v>
      </c>
    </row>
    <row r="23" spans="2:26" s="10" customFormat="1" ht="15" thickTop="1">
      <c r="B23" s="214" t="str">
        <f>Dev_Wat_Assets!B59</f>
        <v>W4a</v>
      </c>
      <c r="C23" s="215" t="str">
        <f>Dev_Wat_Assets!C59</f>
        <v>Available Effective Rainfall = W21-W31</v>
      </c>
      <c r="D23" s="217"/>
      <c r="E23" s="217"/>
      <c r="F23" s="218"/>
      <c r="G23" s="219"/>
      <c r="H23" s="216"/>
      <c r="I23" s="220"/>
      <c r="J23" s="221"/>
      <c r="K23" s="221"/>
      <c r="L23" s="220"/>
      <c r="M23" s="220"/>
      <c r="N23" s="220"/>
      <c r="O23" s="221"/>
      <c r="P23" s="221"/>
      <c r="Q23" s="220"/>
      <c r="R23" s="220"/>
      <c r="S23" s="220"/>
      <c r="T23" s="218"/>
      <c r="U23" s="218"/>
      <c r="V23" s="220"/>
      <c r="W23" s="219"/>
      <c r="X23" s="217"/>
      <c r="Y23" s="142"/>
      <c r="Z23" s="218"/>
    </row>
    <row r="24" spans="2:26" ht="15" thickBot="1">
      <c r="B24" s="208" t="str">
        <f>Dev_Wat_Assets!B60</f>
        <v>W4</v>
      </c>
      <c r="C24" s="209" t="str">
        <f>Dev_Wat_Assets!C60</f>
        <v>Net Ecosystem Water Balance (NEWB) = W2-W3</v>
      </c>
      <c r="D24" s="211">
        <f>Dev_Wat_Assets!D60</f>
        <v>0</v>
      </c>
      <c r="E24" s="212">
        <f>Dev_Wat_Assets!E60</f>
        <v>0</v>
      </c>
      <c r="F24" s="213">
        <f>Dev_Wat_Assets!F60</f>
        <v>0</v>
      </c>
      <c r="G24" s="212">
        <f>Dev_Wat_Assets!G60</f>
        <v>0</v>
      </c>
      <c r="H24" s="210">
        <f>Dev_Wat_Assets!H60</f>
        <v>0</v>
      </c>
      <c r="I24" s="212">
        <f>Dev_Wat_Assets!I60</f>
        <v>0</v>
      </c>
      <c r="J24" s="212">
        <f>Dev_Wat_Assets!J60</f>
        <v>0</v>
      </c>
      <c r="K24" s="212">
        <f>Dev_Wat_Assets!K60</f>
        <v>0</v>
      </c>
      <c r="L24" s="212">
        <f>Dev_Wat_Assets!L60</f>
        <v>0</v>
      </c>
      <c r="M24" s="212">
        <f>Dev_Wat_Assets!M60</f>
        <v>0</v>
      </c>
      <c r="N24" s="212">
        <f>Dev_Wat_Assets!N60</f>
        <v>0</v>
      </c>
      <c r="O24" s="212">
        <f>Dev_Wat_Assets!O60</f>
        <v>0</v>
      </c>
      <c r="P24" s="212">
        <f>Dev_Wat_Assets!P60</f>
        <v>0</v>
      </c>
      <c r="Q24" s="212">
        <f>Dev_Wat_Assets!Q60</f>
        <v>0</v>
      </c>
      <c r="R24" s="212">
        <f>Dev_Wat_Assets!R60</f>
        <v>0</v>
      </c>
      <c r="S24" s="212">
        <f>Dev_Wat_Assets!S60</f>
        <v>0</v>
      </c>
      <c r="T24" s="213">
        <f>Dev_Wat_Assets!T60</f>
        <v>0</v>
      </c>
      <c r="U24" s="213">
        <f>Dev_Wat_Assets!U60</f>
        <v>0</v>
      </c>
      <c r="V24" s="212">
        <f>Dev_Wat_Assets!V60</f>
        <v>0</v>
      </c>
      <c r="W24" s="213">
        <f>Dev_Wat_Assets!W60</f>
        <v>0</v>
      </c>
      <c r="X24" s="211">
        <f>Dev_Wat_Assets!X60</f>
        <v>0</v>
      </c>
      <c r="Y24" s="79"/>
      <c r="Z24" s="213">
        <f>Dev_Wat_Assets!Z60</f>
        <v>0</v>
      </c>
    </row>
    <row r="25" spans="2:26" s="3" customFormat="1" ht="14.25" customHeight="1" thickTop="1">
      <c r="B25" s="21" t="str">
        <f>Dev_Wat_Assets!B61</f>
        <v>W5</v>
      </c>
      <c r="C25" s="22" t="str">
        <f>Dev_Wat_Assets!C61</f>
        <v>Closing Stocks = W1+W4</v>
      </c>
      <c r="D25" s="81">
        <f>Dev_Wat_Assets!D61</f>
        <v>0</v>
      </c>
      <c r="E25" s="82">
        <f>Dev_Wat_Assets!E61</f>
        <v>0</v>
      </c>
      <c r="F25" s="83">
        <f>Dev_Wat_Assets!F61</f>
        <v>0</v>
      </c>
      <c r="G25" s="82">
        <f>Dev_Wat_Assets!G61</f>
        <v>0</v>
      </c>
      <c r="H25" s="80">
        <f>Dev_Wat_Assets!H61</f>
        <v>0</v>
      </c>
      <c r="I25" s="82">
        <f>Dev_Wat_Assets!I61</f>
        <v>0</v>
      </c>
      <c r="J25" s="82">
        <f>Dev_Wat_Assets!J61</f>
        <v>0</v>
      </c>
      <c r="K25" s="82">
        <f>Dev_Wat_Assets!K61</f>
        <v>0</v>
      </c>
      <c r="L25" s="82">
        <f>Dev_Wat_Assets!L61</f>
        <v>0</v>
      </c>
      <c r="M25" s="82">
        <f>Dev_Wat_Assets!M61</f>
        <v>0</v>
      </c>
      <c r="N25" s="82">
        <f>Dev_Wat_Assets!N61</f>
        <v>0</v>
      </c>
      <c r="O25" s="82">
        <f>Dev_Wat_Assets!O61</f>
        <v>0</v>
      </c>
      <c r="P25" s="82">
        <f>Dev_Wat_Assets!P61</f>
        <v>0</v>
      </c>
      <c r="Q25" s="82">
        <f>Dev_Wat_Assets!Q61</f>
        <v>0</v>
      </c>
      <c r="R25" s="82">
        <f>Dev_Wat_Assets!R61</f>
        <v>0</v>
      </c>
      <c r="S25" s="82">
        <f>Dev_Wat_Assets!S61</f>
        <v>0</v>
      </c>
      <c r="T25" s="83">
        <f>Dev_Wat_Assets!T61</f>
        <v>0</v>
      </c>
      <c r="U25" s="83">
        <f>Dev_Wat_Assets!U61</f>
        <v>0</v>
      </c>
      <c r="V25" s="82">
        <f>Dev_Wat_Assets!V61</f>
        <v>0</v>
      </c>
      <c r="W25" s="83">
        <f>Dev_Wat_Assets!W61</f>
        <v>0</v>
      </c>
      <c r="X25" s="81">
        <f>Dev_Wat_Assets!X61</f>
        <v>0</v>
      </c>
      <c r="Y25" s="53"/>
      <c r="Z25" s="83">
        <f>Dev_Wat_Assets!Z61</f>
        <v>0</v>
      </c>
    </row>
    <row r="26" spans="2:26" ht="15.5">
      <c r="B26" s="12"/>
      <c r="C26" s="13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53"/>
      <c r="Z26" s="84"/>
    </row>
    <row r="27" spans="2:26" s="149" customFormat="1" ht="18.5">
      <c r="B27" s="28" t="str">
        <f>Dev_Wat_Assets!B63</f>
        <v>II. Accessible basic water resource surplus</v>
      </c>
      <c r="C27" s="14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6"/>
      <c r="Y27" s="87"/>
      <c r="Z27" s="88"/>
    </row>
    <row r="28" spans="2:26" s="149" customFormat="1">
      <c r="B28" s="175" t="str">
        <f>Dev_Wat_Assets!B67</f>
        <v>W2a</v>
      </c>
      <c r="C28" s="176" t="str">
        <f>Dev_Wat_Assets!C67</f>
        <v>Total natural renewable water resources (TNWR) = W21+W22+W23</v>
      </c>
      <c r="D28" s="178">
        <f>Dev_Wat_Assets!D67</f>
        <v>0</v>
      </c>
      <c r="E28" s="178">
        <f>Dev_Wat_Assets!E67</f>
        <v>0</v>
      </c>
      <c r="F28" s="179">
        <f>Dev_Wat_Assets!F67</f>
        <v>0</v>
      </c>
      <c r="G28" s="180">
        <f>Dev_Wat_Assets!G67</f>
        <v>0</v>
      </c>
      <c r="H28" s="177">
        <f>Dev_Wat_Assets!H67</f>
        <v>0</v>
      </c>
      <c r="I28" s="181">
        <f>Dev_Wat_Assets!I67</f>
        <v>0</v>
      </c>
      <c r="J28" s="182">
        <f>Dev_Wat_Assets!J67</f>
        <v>0</v>
      </c>
      <c r="K28" s="182">
        <f>Dev_Wat_Assets!K67</f>
        <v>0</v>
      </c>
      <c r="L28" s="181">
        <f>Dev_Wat_Assets!L67</f>
        <v>0</v>
      </c>
      <c r="M28" s="181">
        <f>Dev_Wat_Assets!M67</f>
        <v>0</v>
      </c>
      <c r="N28" s="181">
        <f>Dev_Wat_Assets!N67</f>
        <v>0</v>
      </c>
      <c r="O28" s="182">
        <f>Dev_Wat_Assets!O67</f>
        <v>0</v>
      </c>
      <c r="P28" s="182">
        <f>Dev_Wat_Assets!P67</f>
        <v>0</v>
      </c>
      <c r="Q28" s="181">
        <f>Dev_Wat_Assets!Q67</f>
        <v>0</v>
      </c>
      <c r="R28" s="181">
        <f>Dev_Wat_Assets!R67</f>
        <v>0</v>
      </c>
      <c r="S28" s="181">
        <f>Dev_Wat_Assets!S67</f>
        <v>0</v>
      </c>
      <c r="T28" s="233">
        <f>Dev_Wat_Assets!T67</f>
        <v>0</v>
      </c>
      <c r="U28" s="179">
        <f>Dev_Wat_Assets!U67</f>
        <v>0</v>
      </c>
      <c r="V28" s="181">
        <f>Dev_Wat_Assets!V67</f>
        <v>0</v>
      </c>
      <c r="W28" s="234">
        <f>Dev_Wat_Assets!W67</f>
        <v>0</v>
      </c>
      <c r="X28" s="178">
        <f>Dev_Wat_Assets!X67</f>
        <v>0</v>
      </c>
      <c r="Y28" s="142"/>
      <c r="Z28" s="179">
        <f>Dev_Wat_Assets!Z67</f>
        <v>0</v>
      </c>
    </row>
    <row r="29" spans="2:26">
      <c r="B29" s="157" t="str">
        <f>Dev_Wat_Assets!B71</f>
        <v>W2b</v>
      </c>
      <c r="C29" s="150" t="str">
        <f>Dev_Wat_Assets!C71</f>
        <v xml:space="preserve">Total secondary water resources = W24+W25+W26 </v>
      </c>
      <c r="D29" s="152">
        <f>Dev_Wat_Assets!D71</f>
        <v>0</v>
      </c>
      <c r="E29" s="152">
        <f>Dev_Wat_Assets!E71</f>
        <v>0</v>
      </c>
      <c r="F29" s="153">
        <f>Dev_Wat_Assets!F71</f>
        <v>0</v>
      </c>
      <c r="G29" s="154">
        <f>Dev_Wat_Assets!G71</f>
        <v>0</v>
      </c>
      <c r="H29" s="151">
        <f>Dev_Wat_Assets!H71</f>
        <v>0</v>
      </c>
      <c r="I29" s="155">
        <f>Dev_Wat_Assets!I71</f>
        <v>0</v>
      </c>
      <c r="J29" s="156">
        <f>Dev_Wat_Assets!J71</f>
        <v>0</v>
      </c>
      <c r="K29" s="156">
        <f>Dev_Wat_Assets!K71</f>
        <v>0</v>
      </c>
      <c r="L29" s="155">
        <f>Dev_Wat_Assets!L71</f>
        <v>0</v>
      </c>
      <c r="M29" s="155">
        <f>Dev_Wat_Assets!M71</f>
        <v>0</v>
      </c>
      <c r="N29" s="155">
        <f>Dev_Wat_Assets!N71</f>
        <v>0</v>
      </c>
      <c r="O29" s="156">
        <f>Dev_Wat_Assets!O71</f>
        <v>0</v>
      </c>
      <c r="P29" s="156">
        <f>Dev_Wat_Assets!P71</f>
        <v>0</v>
      </c>
      <c r="Q29" s="155">
        <f>Dev_Wat_Assets!Q71</f>
        <v>0</v>
      </c>
      <c r="R29" s="155">
        <f>Dev_Wat_Assets!R71</f>
        <v>0</v>
      </c>
      <c r="S29" s="155">
        <f>Dev_Wat_Assets!S71</f>
        <v>0</v>
      </c>
      <c r="T29" s="153">
        <f>Dev_Wat_Assets!T71</f>
        <v>0</v>
      </c>
      <c r="U29" s="153">
        <f>Dev_Wat_Assets!U71</f>
        <v>0</v>
      </c>
      <c r="V29" s="155">
        <f>Dev_Wat_Assets!V71</f>
        <v>0</v>
      </c>
      <c r="W29" s="154">
        <f>Dev_Wat_Assets!W71</f>
        <v>0</v>
      </c>
      <c r="X29" s="152">
        <f>Dev_Wat_Assets!X71</f>
        <v>0</v>
      </c>
      <c r="Y29" s="142"/>
      <c r="Z29" s="153">
        <f>Dev_Wat_Assets!Z71</f>
        <v>0</v>
      </c>
    </row>
    <row r="30" spans="2:26">
      <c r="B30" s="27" t="str">
        <f>Dev_Wat_Assets!B73</f>
        <v>W33</v>
      </c>
      <c r="C30" s="39" t="str">
        <f>Dev_Wat_Assets!C73</f>
        <v xml:space="preserve">Natural outflows to downstream territories and the sea </v>
      </c>
      <c r="D30" s="69"/>
      <c r="E30" s="71"/>
      <c r="F30" s="72"/>
      <c r="G30" s="71"/>
      <c r="H30" s="68"/>
      <c r="I30" s="71"/>
      <c r="J30" s="70"/>
      <c r="K30" s="70"/>
      <c r="L30" s="71"/>
      <c r="M30" s="71"/>
      <c r="N30" s="71"/>
      <c r="O30" s="70"/>
      <c r="P30" s="70"/>
      <c r="Q30" s="71"/>
      <c r="R30" s="71"/>
      <c r="S30" s="71"/>
      <c r="T30" s="72"/>
      <c r="U30" s="72"/>
      <c r="V30" s="71"/>
      <c r="W30" s="95"/>
      <c r="X30" s="69"/>
      <c r="Y30" s="53"/>
      <c r="Z30" s="59"/>
    </row>
    <row r="31" spans="2:26" ht="16" thickBot="1">
      <c r="B31" s="24" t="str">
        <f>Dev_Wat_Assets!B74</f>
        <v>W6</v>
      </c>
      <c r="C31" s="25" t="str">
        <f>Dev_Wat_Assets!C74</f>
        <v>Net primary &amp; secondary water resource = W2a+W2b-W32-W33</v>
      </c>
      <c r="D31" s="74">
        <f>Dev_Wat_Assets!D74</f>
        <v>0</v>
      </c>
      <c r="E31" s="74">
        <f>Dev_Wat_Assets!E74</f>
        <v>0</v>
      </c>
      <c r="F31" s="76">
        <f>Dev_Wat_Assets!F74</f>
        <v>0</v>
      </c>
      <c r="G31" s="76">
        <f>Dev_Wat_Assets!G74</f>
        <v>0</v>
      </c>
      <c r="H31" s="73">
        <f>Dev_Wat_Assets!H74</f>
        <v>0</v>
      </c>
      <c r="I31" s="75">
        <f>Dev_Wat_Assets!I74</f>
        <v>0</v>
      </c>
      <c r="J31" s="75">
        <f>Dev_Wat_Assets!J74</f>
        <v>0</v>
      </c>
      <c r="K31" s="75">
        <f>Dev_Wat_Assets!K74</f>
        <v>0</v>
      </c>
      <c r="L31" s="75">
        <f>Dev_Wat_Assets!L74</f>
        <v>0</v>
      </c>
      <c r="M31" s="75">
        <f>Dev_Wat_Assets!M74</f>
        <v>0</v>
      </c>
      <c r="N31" s="75">
        <f>Dev_Wat_Assets!N74</f>
        <v>0</v>
      </c>
      <c r="O31" s="75">
        <f>Dev_Wat_Assets!O74</f>
        <v>0</v>
      </c>
      <c r="P31" s="75">
        <f>Dev_Wat_Assets!P74</f>
        <v>0</v>
      </c>
      <c r="Q31" s="75">
        <f>Dev_Wat_Assets!Q74</f>
        <v>0</v>
      </c>
      <c r="R31" s="75">
        <f>Dev_Wat_Assets!R74</f>
        <v>0</v>
      </c>
      <c r="S31" s="75">
        <f>Dev_Wat_Assets!S74</f>
        <v>0</v>
      </c>
      <c r="T31" s="76">
        <f>Dev_Wat_Assets!T74</f>
        <v>0</v>
      </c>
      <c r="U31" s="76">
        <f>Dev_Wat_Assets!U74</f>
        <v>0</v>
      </c>
      <c r="V31" s="75">
        <f>Dev_Wat_Assets!V74</f>
        <v>0</v>
      </c>
      <c r="W31" s="76">
        <f>Dev_Wat_Assets!W74</f>
        <v>0</v>
      </c>
      <c r="X31" s="74">
        <f>Dev_Wat_Assets!X74</f>
        <v>0</v>
      </c>
      <c r="Y31" s="53"/>
      <c r="Z31" s="76">
        <f>Dev_Wat_Assets!Z74</f>
        <v>0</v>
      </c>
    </row>
    <row r="32" spans="2:26" ht="15" thickTop="1">
      <c r="B32" s="7" t="str">
        <f>Dev_Wat_Assets!B75</f>
        <v>W711</v>
      </c>
      <c r="C32" s="8" t="str">
        <f>Dev_Wat_Assets!C75</f>
        <v>Irregular renewable water resources (regular as &gt; 90% of time)  (-)</v>
      </c>
      <c r="D32" s="61">
        <f>Dev_Wat_Assets!D75</f>
        <v>0</v>
      </c>
      <c r="E32" s="61">
        <f>Dev_Wat_Assets!E75</f>
        <v>0</v>
      </c>
      <c r="F32" s="63">
        <f>Dev_Wat_Assets!F75</f>
        <v>0</v>
      </c>
      <c r="G32" s="63">
        <f>Dev_Wat_Assets!G75</f>
        <v>0</v>
      </c>
      <c r="H32" s="60">
        <f>Dev_Wat_Assets!H75</f>
        <v>0</v>
      </c>
      <c r="I32" s="62">
        <f>Dev_Wat_Assets!I75</f>
        <v>0</v>
      </c>
      <c r="J32" s="62">
        <f>Dev_Wat_Assets!J75</f>
        <v>0</v>
      </c>
      <c r="K32" s="62">
        <f>Dev_Wat_Assets!K75</f>
        <v>0</v>
      </c>
      <c r="L32" s="62">
        <f>Dev_Wat_Assets!L75</f>
        <v>0</v>
      </c>
      <c r="M32" s="62">
        <f>Dev_Wat_Assets!M75</f>
        <v>0</v>
      </c>
      <c r="N32" s="62">
        <f>Dev_Wat_Assets!N75</f>
        <v>0</v>
      </c>
      <c r="O32" s="62">
        <f>Dev_Wat_Assets!O75</f>
        <v>0</v>
      </c>
      <c r="P32" s="62">
        <f>Dev_Wat_Assets!P75</f>
        <v>0</v>
      </c>
      <c r="Q32" s="62">
        <f>Dev_Wat_Assets!Q75</f>
        <v>0</v>
      </c>
      <c r="R32" s="62">
        <f>Dev_Wat_Assets!R75</f>
        <v>0</v>
      </c>
      <c r="S32" s="62">
        <f>Dev_Wat_Assets!S75</f>
        <v>0</v>
      </c>
      <c r="T32" s="63">
        <f>Dev_Wat_Assets!T75</f>
        <v>0</v>
      </c>
      <c r="U32" s="63">
        <f>Dev_Wat_Assets!U75</f>
        <v>0</v>
      </c>
      <c r="V32" s="62">
        <f>Dev_Wat_Assets!V75</f>
        <v>0</v>
      </c>
      <c r="W32" s="63">
        <f>Dev_Wat_Assets!W75</f>
        <v>0</v>
      </c>
      <c r="X32" s="61">
        <f>Dev_Wat_Assets!X75</f>
        <v>0</v>
      </c>
      <c r="Y32" s="53"/>
      <c r="Z32" s="63">
        <f>Dev_Wat_Assets!Z75</f>
        <v>0</v>
      </c>
    </row>
    <row r="33" spans="1:26">
      <c r="B33" s="7" t="str">
        <f>Dev_Wat_Assets!B76</f>
        <v>W712</v>
      </c>
      <c r="C33" s="8" t="s">
        <v>197</v>
      </c>
      <c r="D33" s="61"/>
      <c r="E33" s="61"/>
      <c r="F33" s="63"/>
      <c r="G33" s="63"/>
      <c r="H33" s="60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3"/>
      <c r="U33" s="63"/>
      <c r="V33" s="62"/>
      <c r="W33" s="63"/>
      <c r="X33" s="61"/>
      <c r="Y33" s="53"/>
      <c r="Z33" s="63"/>
    </row>
    <row r="34" spans="1:26">
      <c r="B34" s="7" t="str">
        <f>Dev_Wat_Assets!B77</f>
        <v>W713</v>
      </c>
      <c r="C34" s="8" t="str">
        <f>Dev_Wat_Assets!C76</f>
        <v>Legally reserved runoff (for dilution (BOD), aquatic life, navigation…) (-)</v>
      </c>
      <c r="D34" s="61">
        <f>Dev_Wat_Assets!D76</f>
        <v>0</v>
      </c>
      <c r="E34" s="61">
        <f>Dev_Wat_Assets!E76</f>
        <v>0</v>
      </c>
      <c r="F34" s="63">
        <f>Dev_Wat_Assets!F76</f>
        <v>0</v>
      </c>
      <c r="G34" s="63">
        <f>Dev_Wat_Assets!G76</f>
        <v>0</v>
      </c>
      <c r="H34" s="60">
        <f>Dev_Wat_Assets!H76</f>
        <v>0</v>
      </c>
      <c r="I34" s="62">
        <f>Dev_Wat_Assets!I76</f>
        <v>0</v>
      </c>
      <c r="J34" s="62">
        <f>Dev_Wat_Assets!J76</f>
        <v>0</v>
      </c>
      <c r="K34" s="62">
        <f>Dev_Wat_Assets!K76</f>
        <v>0</v>
      </c>
      <c r="L34" s="62">
        <f>Dev_Wat_Assets!L76</f>
        <v>0</v>
      </c>
      <c r="M34" s="62">
        <f>Dev_Wat_Assets!M76</f>
        <v>0</v>
      </c>
      <c r="N34" s="62">
        <f>Dev_Wat_Assets!N76</f>
        <v>0</v>
      </c>
      <c r="O34" s="62">
        <f>Dev_Wat_Assets!O76</f>
        <v>0</v>
      </c>
      <c r="P34" s="62">
        <f>Dev_Wat_Assets!P76</f>
        <v>0</v>
      </c>
      <c r="Q34" s="62">
        <f>Dev_Wat_Assets!Q76</f>
        <v>0</v>
      </c>
      <c r="R34" s="62">
        <f>Dev_Wat_Assets!R76</f>
        <v>0</v>
      </c>
      <c r="S34" s="62">
        <f>Dev_Wat_Assets!S76</f>
        <v>0</v>
      </c>
      <c r="T34" s="63">
        <f>Dev_Wat_Assets!T76</f>
        <v>0</v>
      </c>
      <c r="U34" s="63">
        <f>Dev_Wat_Assets!U76</f>
        <v>0</v>
      </c>
      <c r="V34" s="62">
        <f>Dev_Wat_Assets!V76</f>
        <v>0</v>
      </c>
      <c r="W34" s="63">
        <f>Dev_Wat_Assets!W76</f>
        <v>0</v>
      </c>
      <c r="X34" s="61">
        <f>Dev_Wat_Assets!X76</f>
        <v>0</v>
      </c>
      <c r="Y34" s="53"/>
      <c r="Z34" s="63">
        <f>Dev_Wat_Assets!Z76</f>
        <v>0</v>
      </c>
    </row>
    <row r="35" spans="1:26">
      <c r="B35" s="7" t="str">
        <f>Dev_Wat_Assets!B78</f>
        <v>W714</v>
      </c>
      <c r="C35" s="8" t="str">
        <f>Dev_Wat_Assets!C77</f>
        <v>Inflow not secured through treaties, agreements, regulations or laws (-)</v>
      </c>
      <c r="D35" s="61">
        <f>Dev_Wat_Assets!D77</f>
        <v>0</v>
      </c>
      <c r="E35" s="61">
        <f>Dev_Wat_Assets!E77</f>
        <v>0</v>
      </c>
      <c r="F35" s="63">
        <f>Dev_Wat_Assets!F77</f>
        <v>0</v>
      </c>
      <c r="G35" s="63">
        <f>Dev_Wat_Assets!G77</f>
        <v>0</v>
      </c>
      <c r="H35" s="60">
        <f>Dev_Wat_Assets!H77</f>
        <v>0</v>
      </c>
      <c r="I35" s="62">
        <f>Dev_Wat_Assets!I77</f>
        <v>0</v>
      </c>
      <c r="J35" s="62">
        <f>Dev_Wat_Assets!J77</f>
        <v>0</v>
      </c>
      <c r="K35" s="62">
        <f>Dev_Wat_Assets!K77</f>
        <v>0</v>
      </c>
      <c r="L35" s="62">
        <f>Dev_Wat_Assets!L77</f>
        <v>0</v>
      </c>
      <c r="M35" s="62">
        <f>Dev_Wat_Assets!M77</f>
        <v>0</v>
      </c>
      <c r="N35" s="62">
        <f>Dev_Wat_Assets!N77</f>
        <v>0</v>
      </c>
      <c r="O35" s="62">
        <f>Dev_Wat_Assets!O77</f>
        <v>0</v>
      </c>
      <c r="P35" s="62">
        <f>Dev_Wat_Assets!P77</f>
        <v>0</v>
      </c>
      <c r="Q35" s="62">
        <f>Dev_Wat_Assets!Q77</f>
        <v>0</v>
      </c>
      <c r="R35" s="62">
        <f>Dev_Wat_Assets!R77</f>
        <v>0</v>
      </c>
      <c r="S35" s="62">
        <f>Dev_Wat_Assets!S77</f>
        <v>0</v>
      </c>
      <c r="T35" s="63">
        <f>Dev_Wat_Assets!T77</f>
        <v>0</v>
      </c>
      <c r="U35" s="63">
        <f>Dev_Wat_Assets!U77</f>
        <v>0</v>
      </c>
      <c r="V35" s="62">
        <f>Dev_Wat_Assets!V77</f>
        <v>0</v>
      </c>
      <c r="W35" s="63">
        <f>Dev_Wat_Assets!W77</f>
        <v>0</v>
      </c>
      <c r="X35" s="61">
        <f>Dev_Wat_Assets!X77</f>
        <v>0</v>
      </c>
      <c r="Y35" s="53"/>
      <c r="Z35" s="63">
        <f>Dev_Wat_Assets!Z77</f>
        <v>0</v>
      </c>
    </row>
    <row r="36" spans="1:26">
      <c r="B36" s="7" t="str">
        <f>Dev_Wat_Assets!B79</f>
        <v>W715</v>
      </c>
      <c r="C36" s="8" t="str">
        <f>Dev_Wat_Assets!C78</f>
        <v>Outflow secured through treaties, agreements, regulations or laws (-)</v>
      </c>
      <c r="D36" s="61">
        <f>Dev_Wat_Assets!D78</f>
        <v>0</v>
      </c>
      <c r="E36" s="61">
        <f>Dev_Wat_Assets!E78</f>
        <v>0</v>
      </c>
      <c r="F36" s="63">
        <f>Dev_Wat_Assets!F78</f>
        <v>0</v>
      </c>
      <c r="G36" s="63">
        <f>Dev_Wat_Assets!G78</f>
        <v>0</v>
      </c>
      <c r="H36" s="60">
        <f>Dev_Wat_Assets!H78</f>
        <v>0</v>
      </c>
      <c r="I36" s="62">
        <f>Dev_Wat_Assets!I78</f>
        <v>0</v>
      </c>
      <c r="J36" s="62">
        <f>Dev_Wat_Assets!J78</f>
        <v>0</v>
      </c>
      <c r="K36" s="62">
        <f>Dev_Wat_Assets!K78</f>
        <v>0</v>
      </c>
      <c r="L36" s="62">
        <f>Dev_Wat_Assets!L78</f>
        <v>0</v>
      </c>
      <c r="M36" s="62">
        <f>Dev_Wat_Assets!M78</f>
        <v>0</v>
      </c>
      <c r="N36" s="62">
        <f>Dev_Wat_Assets!N78</f>
        <v>0</v>
      </c>
      <c r="O36" s="62">
        <f>Dev_Wat_Assets!O78</f>
        <v>0</v>
      </c>
      <c r="P36" s="62">
        <f>Dev_Wat_Assets!P78</f>
        <v>0</v>
      </c>
      <c r="Q36" s="62">
        <f>Dev_Wat_Assets!Q78</f>
        <v>0</v>
      </c>
      <c r="R36" s="62">
        <f>Dev_Wat_Assets!R78</f>
        <v>0</v>
      </c>
      <c r="S36" s="62">
        <f>Dev_Wat_Assets!S78</f>
        <v>0</v>
      </c>
      <c r="T36" s="63">
        <f>Dev_Wat_Assets!T78</f>
        <v>0</v>
      </c>
      <c r="U36" s="63">
        <f>Dev_Wat_Assets!U78</f>
        <v>0</v>
      </c>
      <c r="V36" s="62">
        <f>Dev_Wat_Assets!V78</f>
        <v>0</v>
      </c>
      <c r="W36" s="63">
        <f>Dev_Wat_Assets!W78</f>
        <v>0</v>
      </c>
      <c r="X36" s="61">
        <f>Dev_Wat_Assets!X78</f>
        <v>0</v>
      </c>
      <c r="Y36" s="53"/>
      <c r="Z36" s="63">
        <f>Dev_Wat_Assets!Z78</f>
        <v>0</v>
      </c>
    </row>
    <row r="37" spans="1:26">
      <c r="B37" s="7" t="str">
        <f>Dev_Wat_Assets!B80</f>
        <v>W716</v>
      </c>
      <c r="C37" s="8" t="str">
        <f>Dev_Wat_Assets!C79</f>
        <v>Water natural resource unusable due to quality (incl. salinity) (-)</v>
      </c>
      <c r="D37" s="61">
        <f>Dev_Wat_Assets!D79</f>
        <v>0</v>
      </c>
      <c r="E37" s="61">
        <f>Dev_Wat_Assets!E79</f>
        <v>0</v>
      </c>
      <c r="F37" s="63">
        <f>Dev_Wat_Assets!F79</f>
        <v>0</v>
      </c>
      <c r="G37" s="63">
        <f>Dev_Wat_Assets!G79</f>
        <v>0</v>
      </c>
      <c r="H37" s="60">
        <f>Dev_Wat_Assets!H79</f>
        <v>0</v>
      </c>
      <c r="I37" s="62">
        <f>Dev_Wat_Assets!I79</f>
        <v>0</v>
      </c>
      <c r="J37" s="62">
        <f>Dev_Wat_Assets!J79</f>
        <v>0</v>
      </c>
      <c r="K37" s="62">
        <f>Dev_Wat_Assets!K79</f>
        <v>0</v>
      </c>
      <c r="L37" s="62">
        <f>Dev_Wat_Assets!L79</f>
        <v>0</v>
      </c>
      <c r="M37" s="62">
        <f>Dev_Wat_Assets!M79</f>
        <v>0</v>
      </c>
      <c r="N37" s="62">
        <f>Dev_Wat_Assets!N79</f>
        <v>0</v>
      </c>
      <c r="O37" s="62">
        <f>Dev_Wat_Assets!O79</f>
        <v>0</v>
      </c>
      <c r="P37" s="62">
        <f>Dev_Wat_Assets!P79</f>
        <v>0</v>
      </c>
      <c r="Q37" s="62">
        <f>Dev_Wat_Assets!Q79</f>
        <v>0</v>
      </c>
      <c r="R37" s="62">
        <f>Dev_Wat_Assets!R79</f>
        <v>0</v>
      </c>
      <c r="S37" s="62">
        <f>Dev_Wat_Assets!S79</f>
        <v>0</v>
      </c>
      <c r="T37" s="63">
        <f>Dev_Wat_Assets!T79</f>
        <v>0</v>
      </c>
      <c r="U37" s="63">
        <f>Dev_Wat_Assets!U79</f>
        <v>0</v>
      </c>
      <c r="V37" s="62">
        <f>Dev_Wat_Assets!V79</f>
        <v>0</v>
      </c>
      <c r="W37" s="63">
        <f>Dev_Wat_Assets!W79</f>
        <v>0</v>
      </c>
      <c r="X37" s="61">
        <f>Dev_Wat_Assets!X79</f>
        <v>0</v>
      </c>
      <c r="Y37" s="53"/>
      <c r="Z37" s="63">
        <f>Dev_Wat_Assets!Z79</f>
        <v>0</v>
      </c>
    </row>
    <row r="38" spans="1:26">
      <c r="B38" s="7" t="str">
        <f>Dev_Wat_Assets!B81</f>
        <v>W717</v>
      </c>
      <c r="C38" s="8" t="str">
        <f>Dev_Wat_Assets!C80</f>
        <v>Remote inaccessible water resources (-)</v>
      </c>
      <c r="D38" s="61">
        <f>Dev_Wat_Assets!D80</f>
        <v>0</v>
      </c>
      <c r="E38" s="61">
        <f>Dev_Wat_Assets!E80</f>
        <v>0</v>
      </c>
      <c r="F38" s="63">
        <f>Dev_Wat_Assets!F80</f>
        <v>0</v>
      </c>
      <c r="G38" s="63">
        <f>Dev_Wat_Assets!G80</f>
        <v>0</v>
      </c>
      <c r="H38" s="60">
        <f>Dev_Wat_Assets!H80</f>
        <v>0</v>
      </c>
      <c r="I38" s="62">
        <f>Dev_Wat_Assets!I80</f>
        <v>0</v>
      </c>
      <c r="J38" s="62">
        <f>Dev_Wat_Assets!J80</f>
        <v>0</v>
      </c>
      <c r="K38" s="62">
        <f>Dev_Wat_Assets!K80</f>
        <v>0</v>
      </c>
      <c r="L38" s="62">
        <f>Dev_Wat_Assets!L80</f>
        <v>0</v>
      </c>
      <c r="M38" s="62">
        <f>Dev_Wat_Assets!M80</f>
        <v>0</v>
      </c>
      <c r="N38" s="62">
        <f>Dev_Wat_Assets!N80</f>
        <v>0</v>
      </c>
      <c r="O38" s="62">
        <f>Dev_Wat_Assets!O80</f>
        <v>0</v>
      </c>
      <c r="P38" s="62">
        <f>Dev_Wat_Assets!P80</f>
        <v>0</v>
      </c>
      <c r="Q38" s="62">
        <f>Dev_Wat_Assets!Q80</f>
        <v>0</v>
      </c>
      <c r="R38" s="62">
        <f>Dev_Wat_Assets!R80</f>
        <v>0</v>
      </c>
      <c r="S38" s="62">
        <f>Dev_Wat_Assets!S80</f>
        <v>0</v>
      </c>
      <c r="T38" s="63">
        <f>Dev_Wat_Assets!T80</f>
        <v>0</v>
      </c>
      <c r="U38" s="63">
        <f>Dev_Wat_Assets!U80</f>
        <v>0</v>
      </c>
      <c r="V38" s="62">
        <f>Dev_Wat_Assets!V80</f>
        <v>0</v>
      </c>
      <c r="W38" s="63">
        <f>Dev_Wat_Assets!W80</f>
        <v>0</v>
      </c>
      <c r="X38" s="61">
        <f>Dev_Wat_Assets!X80</f>
        <v>0</v>
      </c>
      <c r="Y38" s="53"/>
      <c r="Z38" s="63">
        <f>Dev_Wat_Assets!Z80</f>
        <v>0</v>
      </c>
    </row>
    <row r="39" spans="1:26">
      <c r="B39" s="7" t="str">
        <f>Dev_Wat_Assets!B82</f>
        <v>W718</v>
      </c>
      <c r="C39" s="8" t="str">
        <f>Dev_Wat_Assets!C81</f>
        <v>Exploitable irregular renewable water resources/ annual storage (+)</v>
      </c>
      <c r="D39" s="61">
        <f>Dev_Wat_Assets!D81</f>
        <v>0</v>
      </c>
      <c r="E39" s="61">
        <f>Dev_Wat_Assets!E81</f>
        <v>0</v>
      </c>
      <c r="F39" s="63">
        <f>Dev_Wat_Assets!F81</f>
        <v>0</v>
      </c>
      <c r="G39" s="63">
        <f>Dev_Wat_Assets!G81</f>
        <v>0</v>
      </c>
      <c r="H39" s="60">
        <f>Dev_Wat_Assets!H81</f>
        <v>0</v>
      </c>
      <c r="I39" s="62">
        <f>Dev_Wat_Assets!I81</f>
        <v>0</v>
      </c>
      <c r="J39" s="62">
        <f>Dev_Wat_Assets!J81</f>
        <v>0</v>
      </c>
      <c r="K39" s="62">
        <f>Dev_Wat_Assets!K81</f>
        <v>0</v>
      </c>
      <c r="L39" s="62">
        <f>Dev_Wat_Assets!L81</f>
        <v>0</v>
      </c>
      <c r="M39" s="62">
        <f>Dev_Wat_Assets!M81</f>
        <v>0</v>
      </c>
      <c r="N39" s="62">
        <f>Dev_Wat_Assets!N81</f>
        <v>0</v>
      </c>
      <c r="O39" s="62">
        <f>Dev_Wat_Assets!O81</f>
        <v>0</v>
      </c>
      <c r="P39" s="62">
        <f>Dev_Wat_Assets!P81</f>
        <v>0</v>
      </c>
      <c r="Q39" s="62">
        <f>Dev_Wat_Assets!Q81</f>
        <v>0</v>
      </c>
      <c r="R39" s="62">
        <f>Dev_Wat_Assets!R81</f>
        <v>0</v>
      </c>
      <c r="S39" s="62">
        <f>Dev_Wat_Assets!S81</f>
        <v>0</v>
      </c>
      <c r="T39" s="63">
        <f>Dev_Wat_Assets!T81</f>
        <v>0</v>
      </c>
      <c r="U39" s="63">
        <f>Dev_Wat_Assets!U81</f>
        <v>0</v>
      </c>
      <c r="V39" s="62">
        <f>Dev_Wat_Assets!V81</f>
        <v>0</v>
      </c>
      <c r="W39" s="63">
        <f>Dev_Wat_Assets!W81</f>
        <v>0</v>
      </c>
      <c r="X39" s="61">
        <f>Dev_Wat_Assets!X81</f>
        <v>0</v>
      </c>
      <c r="Y39" s="53"/>
      <c r="Z39" s="63">
        <f>Dev_Wat_Assets!Z81</f>
        <v>0</v>
      </c>
    </row>
    <row r="40" spans="1:26">
      <c r="B40" s="7" t="str">
        <f>Dev_Wat_Assets!B83</f>
        <v>W719</v>
      </c>
      <c r="C40" s="8" t="str">
        <f>Dev_Wat_Assets!C82</f>
        <v>Previous net accumulation in water stocks (+ or -)</v>
      </c>
      <c r="D40" s="61">
        <f>Dev_Wat_Assets!D82</f>
        <v>0</v>
      </c>
      <c r="E40" s="61">
        <f>Dev_Wat_Assets!E82</f>
        <v>0</v>
      </c>
      <c r="F40" s="63">
        <f>Dev_Wat_Assets!F82</f>
        <v>0</v>
      </c>
      <c r="G40" s="63">
        <f>Dev_Wat_Assets!G82</f>
        <v>0</v>
      </c>
      <c r="H40" s="60">
        <f>Dev_Wat_Assets!H82</f>
        <v>0</v>
      </c>
      <c r="I40" s="62">
        <f>Dev_Wat_Assets!I82</f>
        <v>0</v>
      </c>
      <c r="J40" s="62">
        <f>Dev_Wat_Assets!J82</f>
        <v>0</v>
      </c>
      <c r="K40" s="62">
        <f>Dev_Wat_Assets!K82</f>
        <v>0</v>
      </c>
      <c r="L40" s="62">
        <f>Dev_Wat_Assets!L82</f>
        <v>0</v>
      </c>
      <c r="M40" s="62">
        <f>Dev_Wat_Assets!M82</f>
        <v>0</v>
      </c>
      <c r="N40" s="62">
        <f>Dev_Wat_Assets!N82</f>
        <v>0</v>
      </c>
      <c r="O40" s="62">
        <f>Dev_Wat_Assets!O82</f>
        <v>0</v>
      </c>
      <c r="P40" s="62">
        <f>Dev_Wat_Assets!P82</f>
        <v>0</v>
      </c>
      <c r="Q40" s="62">
        <f>Dev_Wat_Assets!Q82</f>
        <v>0</v>
      </c>
      <c r="R40" s="62">
        <f>Dev_Wat_Assets!R82</f>
        <v>0</v>
      </c>
      <c r="S40" s="62">
        <f>Dev_Wat_Assets!S82</f>
        <v>0</v>
      </c>
      <c r="T40" s="63">
        <f>Dev_Wat_Assets!T82</f>
        <v>0</v>
      </c>
      <c r="U40" s="63">
        <f>Dev_Wat_Assets!U82</f>
        <v>0</v>
      </c>
      <c r="V40" s="62">
        <f>Dev_Wat_Assets!V82</f>
        <v>0</v>
      </c>
      <c r="W40" s="63">
        <f>Dev_Wat_Assets!W82</f>
        <v>0</v>
      </c>
      <c r="X40" s="61">
        <f>Dev_Wat_Assets!X82</f>
        <v>0</v>
      </c>
      <c r="Y40" s="53"/>
      <c r="Z40" s="63">
        <f>Dev_Wat_Assets!Z82</f>
        <v>0</v>
      </c>
    </row>
    <row r="41" spans="1:26">
      <c r="B41" s="27" t="str">
        <f>Dev_Wat_Assets!B84</f>
        <v>W71</v>
      </c>
      <c r="C41" s="39" t="str">
        <f>Dev_Wat_Assets!C84</f>
        <v>Total adjustment of natural renewable water resources (+ or -)</v>
      </c>
      <c r="D41" s="69">
        <f>Dev_Wat_Assets!D84</f>
        <v>0</v>
      </c>
      <c r="E41" s="69">
        <f>Dev_Wat_Assets!E84</f>
        <v>0</v>
      </c>
      <c r="F41" s="72">
        <f>Dev_Wat_Assets!F84</f>
        <v>0</v>
      </c>
      <c r="G41" s="95">
        <f>Dev_Wat_Assets!G84</f>
        <v>0</v>
      </c>
      <c r="H41" s="68">
        <f>Dev_Wat_Assets!H84</f>
        <v>0</v>
      </c>
      <c r="I41" s="71">
        <f>Dev_Wat_Assets!I84</f>
        <v>0</v>
      </c>
      <c r="J41" s="70">
        <f>Dev_Wat_Assets!J84</f>
        <v>0</v>
      </c>
      <c r="K41" s="70">
        <f>Dev_Wat_Assets!K84</f>
        <v>0</v>
      </c>
      <c r="L41" s="71">
        <f>Dev_Wat_Assets!L84</f>
        <v>0</v>
      </c>
      <c r="M41" s="71">
        <f>Dev_Wat_Assets!M84</f>
        <v>0</v>
      </c>
      <c r="N41" s="71">
        <f>Dev_Wat_Assets!N84</f>
        <v>0</v>
      </c>
      <c r="O41" s="70">
        <f>Dev_Wat_Assets!O84</f>
        <v>0</v>
      </c>
      <c r="P41" s="70">
        <f>Dev_Wat_Assets!P84</f>
        <v>0</v>
      </c>
      <c r="Q41" s="71">
        <f>Dev_Wat_Assets!Q84</f>
        <v>0</v>
      </c>
      <c r="R41" s="71">
        <f>Dev_Wat_Assets!R84</f>
        <v>0</v>
      </c>
      <c r="S41" s="71">
        <f>Dev_Wat_Assets!S84</f>
        <v>0</v>
      </c>
      <c r="T41" s="72">
        <f>Dev_Wat_Assets!T84</f>
        <v>0</v>
      </c>
      <c r="U41" s="72">
        <f>Dev_Wat_Assets!U84</f>
        <v>0</v>
      </c>
      <c r="V41" s="71">
        <f>Dev_Wat_Assets!V84</f>
        <v>0</v>
      </c>
      <c r="W41" s="95">
        <f>Dev_Wat_Assets!W84</f>
        <v>0</v>
      </c>
      <c r="X41" s="69">
        <f>Dev_Wat_Assets!X84</f>
        <v>0</v>
      </c>
      <c r="Y41" s="53"/>
      <c r="Z41" s="95">
        <f>Dev_Wat_Assets!Z84</f>
        <v>0</v>
      </c>
    </row>
    <row r="42" spans="1:26" s="143" customFormat="1">
      <c r="A42" s="132"/>
      <c r="B42" s="17" t="str">
        <f>Dev_Wat_Assets!B85</f>
        <v>W39</v>
      </c>
      <c r="C42" s="18" t="str">
        <f>Dev_Wat_Assets!C85</f>
        <v>Other change in volume of stocks and adjustment (+ or -)</v>
      </c>
      <c r="D42" s="61">
        <f>Dev_Wat_Assets!D85</f>
        <v>0</v>
      </c>
      <c r="E42" s="61">
        <f>Dev_Wat_Assets!E85</f>
        <v>0</v>
      </c>
      <c r="F42" s="63">
        <f>Dev_Wat_Assets!F85</f>
        <v>0</v>
      </c>
      <c r="G42" s="63">
        <f>Dev_Wat_Assets!G85</f>
        <v>0</v>
      </c>
      <c r="H42" s="60">
        <f>Dev_Wat_Assets!H85</f>
        <v>0</v>
      </c>
      <c r="I42" s="62">
        <f>Dev_Wat_Assets!I85</f>
        <v>0</v>
      </c>
      <c r="J42" s="62">
        <f>Dev_Wat_Assets!J85</f>
        <v>0</v>
      </c>
      <c r="K42" s="62">
        <f>Dev_Wat_Assets!K85</f>
        <v>0</v>
      </c>
      <c r="L42" s="62">
        <f>Dev_Wat_Assets!L85</f>
        <v>0</v>
      </c>
      <c r="M42" s="62">
        <f>Dev_Wat_Assets!M85</f>
        <v>0</v>
      </c>
      <c r="N42" s="62">
        <f>Dev_Wat_Assets!N85</f>
        <v>0</v>
      </c>
      <c r="O42" s="62">
        <f>Dev_Wat_Assets!O85</f>
        <v>0</v>
      </c>
      <c r="P42" s="62">
        <f>Dev_Wat_Assets!P85</f>
        <v>0</v>
      </c>
      <c r="Q42" s="62">
        <f>Dev_Wat_Assets!Q85</f>
        <v>0</v>
      </c>
      <c r="R42" s="62">
        <f>Dev_Wat_Assets!R85</f>
        <v>0</v>
      </c>
      <c r="S42" s="62">
        <f>Dev_Wat_Assets!S85</f>
        <v>0</v>
      </c>
      <c r="T42" s="63">
        <f>Dev_Wat_Assets!T85</f>
        <v>0</v>
      </c>
      <c r="U42" s="63">
        <f>Dev_Wat_Assets!U85</f>
        <v>0</v>
      </c>
      <c r="V42" s="62">
        <f>Dev_Wat_Assets!V85</f>
        <v>0</v>
      </c>
      <c r="W42" s="63">
        <f>Dev_Wat_Assets!W85</f>
        <v>0</v>
      </c>
      <c r="X42" s="61">
        <f>Dev_Wat_Assets!X85</f>
        <v>0</v>
      </c>
      <c r="Y42" s="53"/>
      <c r="Z42" s="63">
        <f>Dev_Wat_Assets!Z85</f>
        <v>0</v>
      </c>
    </row>
    <row r="43" spans="1:26">
      <c r="B43" s="133" t="str">
        <f>Dev_Wat_Assets!B86</f>
        <v>W7a</v>
      </c>
      <c r="C43" s="134" t="str">
        <f>Dev_Wat_Assets!C86</f>
        <v>Exploitable natural water resources = W2a+W71+W39</v>
      </c>
      <c r="D43" s="136">
        <f>Dev_Wat_Assets!D86</f>
        <v>0</v>
      </c>
      <c r="E43" s="136">
        <f>Dev_Wat_Assets!E86</f>
        <v>0</v>
      </c>
      <c r="F43" s="139">
        <f>Dev_Wat_Assets!F86</f>
        <v>0</v>
      </c>
      <c r="G43" s="138">
        <f>Dev_Wat_Assets!G86</f>
        <v>0</v>
      </c>
      <c r="H43" s="137">
        <f>Dev_Wat_Assets!H86</f>
        <v>0</v>
      </c>
      <c r="I43" s="140">
        <f>Dev_Wat_Assets!I86</f>
        <v>0</v>
      </c>
      <c r="J43" s="141">
        <f>Dev_Wat_Assets!J86</f>
        <v>0</v>
      </c>
      <c r="K43" s="140">
        <f>Dev_Wat_Assets!K86</f>
        <v>0</v>
      </c>
      <c r="L43" s="141">
        <f>Dev_Wat_Assets!L86</f>
        <v>0</v>
      </c>
      <c r="M43" s="140">
        <f>Dev_Wat_Assets!M86</f>
        <v>0</v>
      </c>
      <c r="N43" s="141">
        <f>Dev_Wat_Assets!N86</f>
        <v>0</v>
      </c>
      <c r="O43" s="140">
        <f>Dev_Wat_Assets!O86</f>
        <v>0</v>
      </c>
      <c r="P43" s="141">
        <f>Dev_Wat_Assets!P86</f>
        <v>0</v>
      </c>
      <c r="Q43" s="140">
        <f>Dev_Wat_Assets!Q86</f>
        <v>0</v>
      </c>
      <c r="R43" s="141">
        <f>Dev_Wat_Assets!R86</f>
        <v>0</v>
      </c>
      <c r="S43" s="140">
        <f>Dev_Wat_Assets!S86</f>
        <v>0</v>
      </c>
      <c r="T43" s="139">
        <f>Dev_Wat_Assets!T86</f>
        <v>0</v>
      </c>
      <c r="U43" s="138">
        <f>Dev_Wat_Assets!U86</f>
        <v>0</v>
      </c>
      <c r="V43" s="141">
        <f>Dev_Wat_Assets!V86</f>
        <v>0</v>
      </c>
      <c r="W43" s="138">
        <f>Dev_Wat_Assets!W86</f>
        <v>0</v>
      </c>
      <c r="X43" s="136">
        <f>Dev_Wat_Assets!X86</f>
        <v>0</v>
      </c>
      <c r="Y43" s="142"/>
      <c r="Z43" s="139">
        <f>Dev_Wat_Assets!Z86</f>
        <v>0</v>
      </c>
    </row>
    <row r="44" spans="1:26" s="143" customFormat="1">
      <c r="A44" s="132"/>
      <c r="B44" s="31" t="str">
        <f>Dev_Wat_Assets!B89</f>
        <v>W72</v>
      </c>
      <c r="C44" s="37" t="str">
        <f>Dev_Wat_Assets!C89</f>
        <v>Total adjustment of secondary renewable water resources</v>
      </c>
      <c r="D44" s="55">
        <f>Dev_Wat_Assets!D89</f>
        <v>0</v>
      </c>
      <c r="E44" s="55">
        <f>Dev_Wat_Assets!E89</f>
        <v>0</v>
      </c>
      <c r="F44" s="58">
        <f>Dev_Wat_Assets!F89</f>
        <v>0</v>
      </c>
      <c r="G44" s="59">
        <f>Dev_Wat_Assets!G89</f>
        <v>0</v>
      </c>
      <c r="H44" s="54">
        <f>Dev_Wat_Assets!H89</f>
        <v>0</v>
      </c>
      <c r="I44" s="57">
        <f>Dev_Wat_Assets!I89</f>
        <v>0</v>
      </c>
      <c r="J44" s="56">
        <f>Dev_Wat_Assets!J89</f>
        <v>0</v>
      </c>
      <c r="K44" s="56">
        <f>Dev_Wat_Assets!K89</f>
        <v>0</v>
      </c>
      <c r="L44" s="57">
        <f>Dev_Wat_Assets!L89</f>
        <v>0</v>
      </c>
      <c r="M44" s="57">
        <f>Dev_Wat_Assets!M89</f>
        <v>0</v>
      </c>
      <c r="N44" s="57">
        <f>Dev_Wat_Assets!N89</f>
        <v>0</v>
      </c>
      <c r="O44" s="56">
        <f>Dev_Wat_Assets!O89</f>
        <v>0</v>
      </c>
      <c r="P44" s="56">
        <f>Dev_Wat_Assets!P89</f>
        <v>0</v>
      </c>
      <c r="Q44" s="57">
        <f>Dev_Wat_Assets!Q89</f>
        <v>0</v>
      </c>
      <c r="R44" s="57">
        <f>Dev_Wat_Assets!R89</f>
        <v>0</v>
      </c>
      <c r="S44" s="57">
        <f>Dev_Wat_Assets!S89</f>
        <v>0</v>
      </c>
      <c r="T44" s="58">
        <f>Dev_Wat_Assets!T89</f>
        <v>0</v>
      </c>
      <c r="U44" s="58">
        <f>Dev_Wat_Assets!U89</f>
        <v>0</v>
      </c>
      <c r="V44" s="57">
        <f>Dev_Wat_Assets!V89</f>
        <v>0</v>
      </c>
      <c r="W44" s="59">
        <f>Dev_Wat_Assets!W89</f>
        <v>0</v>
      </c>
      <c r="X44" s="55">
        <f>Dev_Wat_Assets!X89</f>
        <v>0</v>
      </c>
      <c r="Y44" s="53"/>
      <c r="Z44" s="59">
        <f>Dev_Wat_Assets!Z89</f>
        <v>0</v>
      </c>
    </row>
    <row r="45" spans="1:26">
      <c r="B45" s="133" t="str">
        <f>Dev_Wat_Assets!B90</f>
        <v>W7b</v>
      </c>
      <c r="C45" s="134" t="str">
        <f>Dev_Wat_Assets!C90</f>
        <v>Exploitable secondary water resources = W2b+W72</v>
      </c>
      <c r="D45" s="136">
        <f>Dev_Wat_Assets!D90</f>
        <v>0</v>
      </c>
      <c r="E45" s="136">
        <f>Dev_Wat_Assets!E90</f>
        <v>0</v>
      </c>
      <c r="F45" s="139">
        <f>Dev_Wat_Assets!F90</f>
        <v>0</v>
      </c>
      <c r="G45" s="138">
        <f>Dev_Wat_Assets!G90</f>
        <v>0</v>
      </c>
      <c r="H45" s="137">
        <f>Dev_Wat_Assets!H90</f>
        <v>0</v>
      </c>
      <c r="I45" s="140">
        <f>Dev_Wat_Assets!I90</f>
        <v>0</v>
      </c>
      <c r="J45" s="141">
        <f>Dev_Wat_Assets!J90</f>
        <v>0</v>
      </c>
      <c r="K45" s="140">
        <f>Dev_Wat_Assets!K90</f>
        <v>0</v>
      </c>
      <c r="L45" s="141">
        <f>Dev_Wat_Assets!L90</f>
        <v>0</v>
      </c>
      <c r="M45" s="140">
        <f>Dev_Wat_Assets!M90</f>
        <v>0</v>
      </c>
      <c r="N45" s="141">
        <f>Dev_Wat_Assets!N90</f>
        <v>0</v>
      </c>
      <c r="O45" s="140">
        <f>Dev_Wat_Assets!O90</f>
        <v>0</v>
      </c>
      <c r="P45" s="141">
        <f>Dev_Wat_Assets!P90</f>
        <v>0</v>
      </c>
      <c r="Q45" s="140">
        <f>Dev_Wat_Assets!Q90</f>
        <v>0</v>
      </c>
      <c r="R45" s="141">
        <f>Dev_Wat_Assets!R90</f>
        <v>0</v>
      </c>
      <c r="S45" s="140">
        <f>Dev_Wat_Assets!S90</f>
        <v>0</v>
      </c>
      <c r="T45" s="139">
        <f>Dev_Wat_Assets!T90</f>
        <v>0</v>
      </c>
      <c r="U45" s="138">
        <f>Dev_Wat_Assets!U90</f>
        <v>0</v>
      </c>
      <c r="V45" s="141">
        <f>Dev_Wat_Assets!V90</f>
        <v>0</v>
      </c>
      <c r="W45" s="138">
        <f>Dev_Wat_Assets!W90</f>
        <v>0</v>
      </c>
      <c r="X45" s="136">
        <f>Dev_Wat_Assets!X90</f>
        <v>0</v>
      </c>
      <c r="Y45" s="142"/>
      <c r="Z45" s="139">
        <f>Dev_Wat_Assets!Z90</f>
        <v>0</v>
      </c>
    </row>
    <row r="46" spans="1:26" s="3" customFormat="1" ht="7.5" customHeight="1">
      <c r="B46" s="21" t="str">
        <f>Dev_Wat_Assets!B91</f>
        <v>W7</v>
      </c>
      <c r="C46" s="22" t="str">
        <f>Dev_Wat_Assets!C91</f>
        <v>Net Ecosystem Accessible Water Surplus = W7a+W7b</v>
      </c>
      <c r="D46" s="81">
        <f>Dev_Wat_Assets!D91</f>
        <v>0</v>
      </c>
      <c r="E46" s="81">
        <f>Dev_Wat_Assets!E91</f>
        <v>0</v>
      </c>
      <c r="F46" s="83">
        <f>Dev_Wat_Assets!F91</f>
        <v>0</v>
      </c>
      <c r="G46" s="83">
        <f>Dev_Wat_Assets!G91</f>
        <v>0</v>
      </c>
      <c r="H46" s="80">
        <f>Dev_Wat_Assets!H91</f>
        <v>0</v>
      </c>
      <c r="I46" s="82">
        <f>Dev_Wat_Assets!I91</f>
        <v>0</v>
      </c>
      <c r="J46" s="82">
        <f>Dev_Wat_Assets!J91</f>
        <v>0</v>
      </c>
      <c r="K46" s="82">
        <f>Dev_Wat_Assets!K91</f>
        <v>0</v>
      </c>
      <c r="L46" s="82">
        <f>Dev_Wat_Assets!L91</f>
        <v>0</v>
      </c>
      <c r="M46" s="82">
        <f>Dev_Wat_Assets!M91</f>
        <v>0</v>
      </c>
      <c r="N46" s="82">
        <f>Dev_Wat_Assets!N91</f>
        <v>0</v>
      </c>
      <c r="O46" s="82">
        <f>Dev_Wat_Assets!O91</f>
        <v>0</v>
      </c>
      <c r="P46" s="82">
        <f>Dev_Wat_Assets!P91</f>
        <v>0</v>
      </c>
      <c r="Q46" s="82">
        <f>Dev_Wat_Assets!Q91</f>
        <v>0</v>
      </c>
      <c r="R46" s="82">
        <f>Dev_Wat_Assets!R91</f>
        <v>0</v>
      </c>
      <c r="S46" s="82">
        <f>Dev_Wat_Assets!S91</f>
        <v>0</v>
      </c>
      <c r="T46" s="83">
        <f>Dev_Wat_Assets!T91</f>
        <v>0</v>
      </c>
      <c r="U46" s="83">
        <f>Dev_Wat_Assets!U91</f>
        <v>0</v>
      </c>
      <c r="V46" s="82">
        <f>Dev_Wat_Assets!V91</f>
        <v>0</v>
      </c>
      <c r="W46" s="83">
        <f>Dev_Wat_Assets!W91</f>
        <v>0</v>
      </c>
      <c r="X46" s="81">
        <f>Dev_Wat_Assets!X91</f>
        <v>0</v>
      </c>
      <c r="Y46" s="53"/>
      <c r="Z46" s="83">
        <f>Dev_Wat_Assets!Z91</f>
        <v>0</v>
      </c>
    </row>
    <row r="47" spans="1:26" ht="15.5">
      <c r="B47" s="12"/>
      <c r="C47" s="13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53"/>
      <c r="Z47" s="84"/>
    </row>
    <row r="48" spans="1:26" ht="18.5">
      <c r="B48" s="28" t="str">
        <f>Dev_Wat_Assets!B93</f>
        <v>III. Total water uses</v>
      </c>
      <c r="C48" s="14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6"/>
      <c r="Y48" s="87"/>
      <c r="Z48" s="88"/>
    </row>
    <row r="49" spans="2:26">
      <c r="B49" s="7" t="str">
        <f>Dev_Wat_Assets!B94</f>
        <v>W341</v>
      </c>
      <c r="C49" s="8" t="str">
        <f>Dev_Wat_Assets!C94</f>
        <v xml:space="preserve">Abstraction for distribution </v>
      </c>
      <c r="D49" s="61">
        <f>Dev_Wat_Assets!D94</f>
        <v>0</v>
      </c>
      <c r="E49" s="61">
        <f>Dev_Wat_Assets!E94</f>
        <v>0</v>
      </c>
      <c r="F49" s="63">
        <f>Dev_Wat_Assets!F94</f>
        <v>0</v>
      </c>
      <c r="G49" s="63">
        <f>Dev_Wat_Assets!G94</f>
        <v>0</v>
      </c>
      <c r="H49" s="60">
        <f>Dev_Wat_Assets!H94</f>
        <v>0</v>
      </c>
      <c r="I49" s="62">
        <f>Dev_Wat_Assets!I94</f>
        <v>0</v>
      </c>
      <c r="J49" s="62">
        <f>Dev_Wat_Assets!J94</f>
        <v>0</v>
      </c>
      <c r="K49" s="62">
        <f>Dev_Wat_Assets!K94</f>
        <v>0</v>
      </c>
      <c r="L49" s="62">
        <f>Dev_Wat_Assets!L94</f>
        <v>0</v>
      </c>
      <c r="M49" s="62">
        <f>Dev_Wat_Assets!M94</f>
        <v>0</v>
      </c>
      <c r="N49" s="62">
        <f>Dev_Wat_Assets!N94</f>
        <v>0</v>
      </c>
      <c r="O49" s="62">
        <f>Dev_Wat_Assets!O94</f>
        <v>0</v>
      </c>
      <c r="P49" s="62">
        <f>Dev_Wat_Assets!P94</f>
        <v>0</v>
      </c>
      <c r="Q49" s="62">
        <f>Dev_Wat_Assets!Q94</f>
        <v>0</v>
      </c>
      <c r="R49" s="62">
        <f>Dev_Wat_Assets!R94</f>
        <v>0</v>
      </c>
      <c r="S49" s="62">
        <f>Dev_Wat_Assets!S94</f>
        <v>0</v>
      </c>
      <c r="T49" s="123">
        <f>Dev_Wat_Assets!T94</f>
        <v>0</v>
      </c>
      <c r="U49" s="63">
        <f>Dev_Wat_Assets!U94</f>
        <v>0</v>
      </c>
      <c r="V49" s="62">
        <f>Dev_Wat_Assets!V94</f>
        <v>0</v>
      </c>
      <c r="W49" s="123">
        <f>Dev_Wat_Assets!W94</f>
        <v>0</v>
      </c>
      <c r="X49" s="61">
        <f>Dev_Wat_Assets!X94</f>
        <v>0</v>
      </c>
      <c r="Y49" s="53"/>
      <c r="Z49" s="123">
        <f>Dev_Wat_Assets!Z94</f>
        <v>0</v>
      </c>
    </row>
    <row r="50" spans="2:26">
      <c r="B50" s="7" t="str">
        <f>Dev_Wat_Assets!B95</f>
        <v>W342</v>
      </c>
      <c r="C50" s="8" t="str">
        <f>Dev_Wat_Assets!C95</f>
        <v xml:space="preserve">Abstraction for own use by agriculture (incl. for irrigation) </v>
      </c>
      <c r="D50" s="61">
        <f>Dev_Wat_Assets!D95</f>
        <v>0</v>
      </c>
      <c r="E50" s="61">
        <f>Dev_Wat_Assets!E95</f>
        <v>0</v>
      </c>
      <c r="F50" s="63">
        <f>Dev_Wat_Assets!F95</f>
        <v>0</v>
      </c>
      <c r="G50" s="63">
        <f>Dev_Wat_Assets!G95</f>
        <v>0</v>
      </c>
      <c r="H50" s="60">
        <f>Dev_Wat_Assets!H95</f>
        <v>0</v>
      </c>
      <c r="I50" s="62">
        <f>Dev_Wat_Assets!I95</f>
        <v>0</v>
      </c>
      <c r="J50" s="62">
        <f>Dev_Wat_Assets!J95</f>
        <v>0</v>
      </c>
      <c r="K50" s="62">
        <f>Dev_Wat_Assets!K95</f>
        <v>0</v>
      </c>
      <c r="L50" s="62">
        <f>Dev_Wat_Assets!L95</f>
        <v>0</v>
      </c>
      <c r="M50" s="62">
        <f>Dev_Wat_Assets!M95</f>
        <v>0</v>
      </c>
      <c r="N50" s="62">
        <f>Dev_Wat_Assets!N95</f>
        <v>0</v>
      </c>
      <c r="O50" s="62">
        <f>Dev_Wat_Assets!O95</f>
        <v>0</v>
      </c>
      <c r="P50" s="62">
        <f>Dev_Wat_Assets!P95</f>
        <v>0</v>
      </c>
      <c r="Q50" s="62">
        <f>Dev_Wat_Assets!Q95</f>
        <v>0</v>
      </c>
      <c r="R50" s="62">
        <f>Dev_Wat_Assets!R95</f>
        <v>0</v>
      </c>
      <c r="S50" s="62">
        <f>Dev_Wat_Assets!S95</f>
        <v>0</v>
      </c>
      <c r="T50" s="63">
        <f>Dev_Wat_Assets!T95</f>
        <v>0</v>
      </c>
      <c r="U50" s="63">
        <f>Dev_Wat_Assets!U95</f>
        <v>0</v>
      </c>
      <c r="V50" s="62">
        <f>Dev_Wat_Assets!V95</f>
        <v>0</v>
      </c>
      <c r="W50" s="63">
        <f>Dev_Wat_Assets!W95</f>
        <v>0</v>
      </c>
      <c r="X50" s="61">
        <f>Dev_Wat_Assets!X95</f>
        <v>0</v>
      </c>
      <c r="Y50" s="53"/>
      <c r="Z50" s="63">
        <f>Dev_Wat_Assets!Z95</f>
        <v>0</v>
      </c>
    </row>
    <row r="51" spans="2:26">
      <c r="B51" s="7" t="str">
        <f>Dev_Wat_Assets!B96</f>
        <v>W343</v>
      </c>
      <c r="C51" s="8" t="str">
        <f>Dev_Wat_Assets!C96</f>
        <v xml:space="preserve">Abstraction for own use by hydroelectricity production </v>
      </c>
      <c r="D51" s="61">
        <f>Dev_Wat_Assets!D96</f>
        <v>0</v>
      </c>
      <c r="E51" s="61">
        <f>Dev_Wat_Assets!E96</f>
        <v>0</v>
      </c>
      <c r="F51" s="63">
        <f>Dev_Wat_Assets!F96</f>
        <v>0</v>
      </c>
      <c r="G51" s="63">
        <f>Dev_Wat_Assets!G96</f>
        <v>0</v>
      </c>
      <c r="H51" s="60">
        <f>Dev_Wat_Assets!H96</f>
        <v>0</v>
      </c>
      <c r="I51" s="62">
        <f>Dev_Wat_Assets!I96</f>
        <v>0</v>
      </c>
      <c r="J51" s="62">
        <f>Dev_Wat_Assets!J96</f>
        <v>0</v>
      </c>
      <c r="K51" s="62">
        <f>Dev_Wat_Assets!K96</f>
        <v>0</v>
      </c>
      <c r="L51" s="62">
        <f>Dev_Wat_Assets!L96</f>
        <v>0</v>
      </c>
      <c r="M51" s="62">
        <f>Dev_Wat_Assets!M96</f>
        <v>0</v>
      </c>
      <c r="N51" s="62">
        <f>Dev_Wat_Assets!N96</f>
        <v>0</v>
      </c>
      <c r="O51" s="62">
        <f>Dev_Wat_Assets!O96</f>
        <v>0</v>
      </c>
      <c r="P51" s="62">
        <f>Dev_Wat_Assets!P96</f>
        <v>0</v>
      </c>
      <c r="Q51" s="62">
        <f>Dev_Wat_Assets!Q96</f>
        <v>0</v>
      </c>
      <c r="R51" s="62">
        <f>Dev_Wat_Assets!R96</f>
        <v>0</v>
      </c>
      <c r="S51" s="62">
        <f>Dev_Wat_Assets!S96</f>
        <v>0</v>
      </c>
      <c r="T51" s="63">
        <f>Dev_Wat_Assets!T96</f>
        <v>0</v>
      </c>
      <c r="U51" s="63">
        <f>Dev_Wat_Assets!U96</f>
        <v>0</v>
      </c>
      <c r="V51" s="62">
        <f>Dev_Wat_Assets!V96</f>
        <v>0</v>
      </c>
      <c r="W51" s="63">
        <f>Dev_Wat_Assets!W96</f>
        <v>0</v>
      </c>
      <c r="X51" s="61">
        <f>Dev_Wat_Assets!X96</f>
        <v>0</v>
      </c>
      <c r="Y51" s="53"/>
      <c r="Z51" s="63">
        <f>Dev_Wat_Assets!Z96</f>
        <v>0</v>
      </c>
    </row>
    <row r="52" spans="2:26">
      <c r="B52" s="7" t="str">
        <f>Dev_Wat_Assets!B97</f>
        <v>W344</v>
      </c>
      <c r="C52" s="8" t="str">
        <f>Dev_Wat_Assets!C97</f>
        <v xml:space="preserve">Abstraction for own use by other production (incl. cooling) </v>
      </c>
      <c r="D52" s="61">
        <f>Dev_Wat_Assets!D97</f>
        <v>0</v>
      </c>
      <c r="E52" s="61">
        <f>Dev_Wat_Assets!E97</f>
        <v>0</v>
      </c>
      <c r="F52" s="63">
        <f>Dev_Wat_Assets!F97</f>
        <v>0</v>
      </c>
      <c r="G52" s="63">
        <f>Dev_Wat_Assets!G97</f>
        <v>0</v>
      </c>
      <c r="H52" s="60">
        <f>Dev_Wat_Assets!H97</f>
        <v>0</v>
      </c>
      <c r="I52" s="62">
        <f>Dev_Wat_Assets!I97</f>
        <v>0</v>
      </c>
      <c r="J52" s="62">
        <f>Dev_Wat_Assets!J97</f>
        <v>0</v>
      </c>
      <c r="K52" s="62">
        <f>Dev_Wat_Assets!K97</f>
        <v>0</v>
      </c>
      <c r="L52" s="62">
        <f>Dev_Wat_Assets!L97</f>
        <v>0</v>
      </c>
      <c r="M52" s="62">
        <f>Dev_Wat_Assets!M97</f>
        <v>0</v>
      </c>
      <c r="N52" s="62">
        <f>Dev_Wat_Assets!N97</f>
        <v>0</v>
      </c>
      <c r="O52" s="62">
        <f>Dev_Wat_Assets!O97</f>
        <v>0</v>
      </c>
      <c r="P52" s="62">
        <f>Dev_Wat_Assets!P97</f>
        <v>0</v>
      </c>
      <c r="Q52" s="62">
        <f>Dev_Wat_Assets!Q97</f>
        <v>0</v>
      </c>
      <c r="R52" s="62">
        <f>Dev_Wat_Assets!R97</f>
        <v>0</v>
      </c>
      <c r="S52" s="62">
        <f>Dev_Wat_Assets!S97</f>
        <v>0</v>
      </c>
      <c r="T52" s="63">
        <f>Dev_Wat_Assets!T97</f>
        <v>0</v>
      </c>
      <c r="U52" s="63">
        <f>Dev_Wat_Assets!U97</f>
        <v>0</v>
      </c>
      <c r="V52" s="62">
        <f>Dev_Wat_Assets!V97</f>
        <v>0</v>
      </c>
      <c r="W52" s="63">
        <f>Dev_Wat_Assets!W97</f>
        <v>0</v>
      </c>
      <c r="X52" s="61">
        <f>Dev_Wat_Assets!X97</f>
        <v>0</v>
      </c>
      <c r="Y52" s="53"/>
      <c r="Z52" s="63">
        <f>Dev_Wat_Assets!Z97</f>
        <v>0</v>
      </c>
    </row>
    <row r="53" spans="2:26" s="4" customFormat="1">
      <c r="B53" s="7" t="str">
        <f>Dev_Wat_Assets!B98</f>
        <v>W345</v>
      </c>
      <c r="C53" s="8" t="str">
        <f>Dev_Wat_Assets!C98</f>
        <v xml:space="preserve">Abstraction for own use by municipal and household use </v>
      </c>
      <c r="D53" s="61">
        <f>Dev_Wat_Assets!D98</f>
        <v>0</v>
      </c>
      <c r="E53" s="61">
        <f>Dev_Wat_Assets!E98</f>
        <v>0</v>
      </c>
      <c r="F53" s="63">
        <f>Dev_Wat_Assets!F98</f>
        <v>0</v>
      </c>
      <c r="G53" s="63">
        <f>Dev_Wat_Assets!G98</f>
        <v>0</v>
      </c>
      <c r="H53" s="60">
        <f>Dev_Wat_Assets!H98</f>
        <v>0</v>
      </c>
      <c r="I53" s="62">
        <f>Dev_Wat_Assets!I98</f>
        <v>0</v>
      </c>
      <c r="J53" s="62">
        <f>Dev_Wat_Assets!J98</f>
        <v>0</v>
      </c>
      <c r="K53" s="62">
        <f>Dev_Wat_Assets!K98</f>
        <v>0</v>
      </c>
      <c r="L53" s="62">
        <f>Dev_Wat_Assets!L98</f>
        <v>0</v>
      </c>
      <c r="M53" s="62">
        <f>Dev_Wat_Assets!M98</f>
        <v>0</v>
      </c>
      <c r="N53" s="62">
        <f>Dev_Wat_Assets!N98</f>
        <v>0</v>
      </c>
      <c r="O53" s="62">
        <f>Dev_Wat_Assets!O98</f>
        <v>0</v>
      </c>
      <c r="P53" s="62">
        <f>Dev_Wat_Assets!P98</f>
        <v>0</v>
      </c>
      <c r="Q53" s="62">
        <f>Dev_Wat_Assets!Q98</f>
        <v>0</v>
      </c>
      <c r="R53" s="62">
        <f>Dev_Wat_Assets!R98</f>
        <v>0</v>
      </c>
      <c r="S53" s="62">
        <f>Dev_Wat_Assets!S98</f>
        <v>0</v>
      </c>
      <c r="T53" s="63">
        <f>Dev_Wat_Assets!T98</f>
        <v>0</v>
      </c>
      <c r="U53" s="63">
        <f>Dev_Wat_Assets!U98</f>
        <v>0</v>
      </c>
      <c r="V53" s="62">
        <f>Dev_Wat_Assets!V98</f>
        <v>0</v>
      </c>
      <c r="W53" s="63">
        <f>Dev_Wat_Assets!W98</f>
        <v>0</v>
      </c>
      <c r="X53" s="61">
        <f>Dev_Wat_Assets!X98</f>
        <v>0</v>
      </c>
      <c r="Y53" s="53"/>
      <c r="Z53" s="63">
        <f>Dev_Wat_Assets!Z98</f>
        <v>0</v>
      </c>
    </row>
    <row r="54" spans="2:26" s="3" customFormat="1">
      <c r="B54" s="23" t="str">
        <f>Dev_Wat_Assets!B99</f>
        <v>W81</v>
      </c>
      <c r="C54" s="41" t="str">
        <f>Dev_Wat_Assets!C99</f>
        <v>Abstraction from water assets (W81 = W34)</v>
      </c>
      <c r="D54" s="97">
        <f>Dev_Wat_Assets!D99</f>
        <v>0</v>
      </c>
      <c r="E54" s="97">
        <f>Dev_Wat_Assets!E99</f>
        <v>0</v>
      </c>
      <c r="F54" s="100">
        <f>Dev_Wat_Assets!F99</f>
        <v>0</v>
      </c>
      <c r="G54" s="101">
        <f>Dev_Wat_Assets!G99</f>
        <v>0</v>
      </c>
      <c r="H54" s="96">
        <f>Dev_Wat_Assets!H99</f>
        <v>0</v>
      </c>
      <c r="I54" s="99">
        <f>Dev_Wat_Assets!I99</f>
        <v>0</v>
      </c>
      <c r="J54" s="98">
        <f>Dev_Wat_Assets!J99</f>
        <v>0</v>
      </c>
      <c r="K54" s="98">
        <f>Dev_Wat_Assets!K99</f>
        <v>0</v>
      </c>
      <c r="L54" s="99">
        <f>Dev_Wat_Assets!L99</f>
        <v>0</v>
      </c>
      <c r="M54" s="99">
        <f>Dev_Wat_Assets!M99</f>
        <v>0</v>
      </c>
      <c r="N54" s="99">
        <f>Dev_Wat_Assets!N99</f>
        <v>0</v>
      </c>
      <c r="O54" s="98">
        <f>Dev_Wat_Assets!O99</f>
        <v>0</v>
      </c>
      <c r="P54" s="98">
        <f>Dev_Wat_Assets!P99</f>
        <v>0</v>
      </c>
      <c r="Q54" s="99">
        <f>Dev_Wat_Assets!Q99</f>
        <v>0</v>
      </c>
      <c r="R54" s="99">
        <f>Dev_Wat_Assets!R99</f>
        <v>0</v>
      </c>
      <c r="S54" s="99">
        <f>Dev_Wat_Assets!S99</f>
        <v>0</v>
      </c>
      <c r="T54" s="100">
        <f>Dev_Wat_Assets!T99</f>
        <v>0</v>
      </c>
      <c r="U54" s="100">
        <f>Dev_Wat_Assets!U99</f>
        <v>0</v>
      </c>
      <c r="V54" s="99">
        <f>Dev_Wat_Assets!V99</f>
        <v>0</v>
      </c>
      <c r="W54" s="101">
        <f>Dev_Wat_Assets!W99</f>
        <v>0</v>
      </c>
      <c r="X54" s="97">
        <f>Dev_Wat_Assets!X99</f>
        <v>0</v>
      </c>
      <c r="Y54" s="102"/>
      <c r="Z54" s="103">
        <f>Dev_Wat_Assets!Z99</f>
        <v>0</v>
      </c>
    </row>
    <row r="55" spans="2:26">
      <c r="B55" s="43" t="str">
        <f>Dev_Wat_Assets!B100</f>
        <v>W82</v>
      </c>
      <c r="C55" s="45" t="str">
        <f>Dev_Wat_Assets!C100</f>
        <v>Abstraction/collection of urban runoff (W84 = W352)</v>
      </c>
      <c r="D55" s="90">
        <f>Dev_Wat_Assets!D100</f>
        <v>0</v>
      </c>
      <c r="E55" s="90">
        <f>Dev_Wat_Assets!E100</f>
        <v>0</v>
      </c>
      <c r="F55" s="93">
        <f>Dev_Wat_Assets!F100</f>
        <v>0</v>
      </c>
      <c r="G55" s="94">
        <f>Dev_Wat_Assets!G100</f>
        <v>0</v>
      </c>
      <c r="H55" s="89">
        <f>Dev_Wat_Assets!H100</f>
        <v>0</v>
      </c>
      <c r="I55" s="92">
        <f>Dev_Wat_Assets!I100</f>
        <v>0</v>
      </c>
      <c r="J55" s="91">
        <f>Dev_Wat_Assets!J100</f>
        <v>0</v>
      </c>
      <c r="K55" s="91">
        <f>Dev_Wat_Assets!K100</f>
        <v>0</v>
      </c>
      <c r="L55" s="92">
        <f>Dev_Wat_Assets!L100</f>
        <v>0</v>
      </c>
      <c r="M55" s="92">
        <f>Dev_Wat_Assets!M100</f>
        <v>0</v>
      </c>
      <c r="N55" s="92">
        <f>Dev_Wat_Assets!N100</f>
        <v>0</v>
      </c>
      <c r="O55" s="91">
        <f>Dev_Wat_Assets!O100</f>
        <v>0</v>
      </c>
      <c r="P55" s="91">
        <f>Dev_Wat_Assets!P100</f>
        <v>0</v>
      </c>
      <c r="Q55" s="92">
        <f>Dev_Wat_Assets!Q100</f>
        <v>0</v>
      </c>
      <c r="R55" s="92">
        <f>Dev_Wat_Assets!R100</f>
        <v>0</v>
      </c>
      <c r="S55" s="92">
        <f>Dev_Wat_Assets!S100</f>
        <v>0</v>
      </c>
      <c r="T55" s="93">
        <f>Dev_Wat_Assets!T100</f>
        <v>0</v>
      </c>
      <c r="U55" s="93">
        <f>Dev_Wat_Assets!U100</f>
        <v>0</v>
      </c>
      <c r="V55" s="92">
        <f>Dev_Wat_Assets!V100</f>
        <v>0</v>
      </c>
      <c r="W55" s="94">
        <f>Dev_Wat_Assets!W100</f>
        <v>0</v>
      </c>
      <c r="X55" s="90">
        <f>Dev_Wat_Assets!X100</f>
        <v>0</v>
      </c>
      <c r="Y55" s="53"/>
      <c r="Z55" s="67">
        <f>Dev_Wat_Assets!Z100</f>
        <v>0</v>
      </c>
    </row>
    <row r="56" spans="2:26" s="5" customFormat="1">
      <c r="B56" s="26" t="str">
        <f>Dev_Wat_Assets!B101</f>
        <v>W83</v>
      </c>
      <c r="C56" s="39" t="str">
        <f>Dev_Wat_Assets!C101</f>
        <v>Collection of precipitation water (rainwater harvest) (W84 = W351)</v>
      </c>
      <c r="D56" s="69">
        <f>Dev_Wat_Assets!D101</f>
        <v>0</v>
      </c>
      <c r="E56" s="69">
        <f>Dev_Wat_Assets!E101</f>
        <v>0</v>
      </c>
      <c r="F56" s="72">
        <f>Dev_Wat_Assets!F101</f>
        <v>0</v>
      </c>
      <c r="G56" s="95">
        <f>Dev_Wat_Assets!G101</f>
        <v>0</v>
      </c>
      <c r="H56" s="68">
        <f>Dev_Wat_Assets!H101</f>
        <v>0</v>
      </c>
      <c r="I56" s="71">
        <f>Dev_Wat_Assets!I101</f>
        <v>0</v>
      </c>
      <c r="J56" s="70">
        <f>Dev_Wat_Assets!J101</f>
        <v>0</v>
      </c>
      <c r="K56" s="70">
        <f>Dev_Wat_Assets!K101</f>
        <v>0</v>
      </c>
      <c r="L56" s="71">
        <f>Dev_Wat_Assets!L101</f>
        <v>0</v>
      </c>
      <c r="M56" s="71">
        <f>Dev_Wat_Assets!M101</f>
        <v>0</v>
      </c>
      <c r="N56" s="71">
        <f>Dev_Wat_Assets!N101</f>
        <v>0</v>
      </c>
      <c r="O56" s="70">
        <f>Dev_Wat_Assets!O101</f>
        <v>0</v>
      </c>
      <c r="P56" s="70">
        <f>Dev_Wat_Assets!P101</f>
        <v>0</v>
      </c>
      <c r="Q56" s="71">
        <f>Dev_Wat_Assets!Q101</f>
        <v>0</v>
      </c>
      <c r="R56" s="71">
        <f>Dev_Wat_Assets!R101</f>
        <v>0</v>
      </c>
      <c r="S56" s="71">
        <f>Dev_Wat_Assets!S101</f>
        <v>0</v>
      </c>
      <c r="T56" s="72">
        <f>Dev_Wat_Assets!T101</f>
        <v>0</v>
      </c>
      <c r="U56" s="72">
        <f>Dev_Wat_Assets!U101</f>
        <v>0</v>
      </c>
      <c r="V56" s="71">
        <f>Dev_Wat_Assets!V101</f>
        <v>0</v>
      </c>
      <c r="W56" s="95">
        <f>Dev_Wat_Assets!W101</f>
        <v>0</v>
      </c>
      <c r="X56" s="69">
        <f>Dev_Wat_Assets!X101</f>
        <v>0</v>
      </c>
      <c r="Y56" s="53"/>
      <c r="Z56" s="59">
        <f>Dev_Wat_Assets!Z101</f>
        <v>0</v>
      </c>
    </row>
    <row r="57" spans="2:26">
      <c r="B57" s="43" t="str">
        <f>Dev_Wat_Assets!B104</f>
        <v>W84</v>
      </c>
      <c r="C57" s="6" t="str">
        <f>Dev_Wat_Assets!C104</f>
        <v>Agriculture and forestry 'green water' use = W311+W312</v>
      </c>
      <c r="D57" s="112">
        <f>Dev_Wat_Assets!D104</f>
        <v>0</v>
      </c>
      <c r="E57" s="112">
        <f>Dev_Wat_Assets!E104</f>
        <v>0</v>
      </c>
      <c r="F57" s="115">
        <f>Dev_Wat_Assets!F104</f>
        <v>0</v>
      </c>
      <c r="G57" s="110">
        <f>Dev_Wat_Assets!G104</f>
        <v>0</v>
      </c>
      <c r="H57" s="111">
        <f>Dev_Wat_Assets!H104</f>
        <v>0</v>
      </c>
      <c r="I57" s="114">
        <f>Dev_Wat_Assets!I104</f>
        <v>0</v>
      </c>
      <c r="J57" s="113">
        <f>Dev_Wat_Assets!J104</f>
        <v>0</v>
      </c>
      <c r="K57" s="113">
        <f>Dev_Wat_Assets!K104</f>
        <v>0</v>
      </c>
      <c r="L57" s="114">
        <f>Dev_Wat_Assets!L104</f>
        <v>0</v>
      </c>
      <c r="M57" s="114">
        <f>Dev_Wat_Assets!M104</f>
        <v>0</v>
      </c>
      <c r="N57" s="114">
        <f>Dev_Wat_Assets!N104</f>
        <v>0</v>
      </c>
      <c r="O57" s="113">
        <f>Dev_Wat_Assets!O104</f>
        <v>0</v>
      </c>
      <c r="P57" s="113">
        <f>Dev_Wat_Assets!P104</f>
        <v>0</v>
      </c>
      <c r="Q57" s="114">
        <f>Dev_Wat_Assets!Q104</f>
        <v>0</v>
      </c>
      <c r="R57" s="114">
        <f>Dev_Wat_Assets!R104</f>
        <v>0</v>
      </c>
      <c r="S57" s="114">
        <f>Dev_Wat_Assets!S104</f>
        <v>0</v>
      </c>
      <c r="T57" s="115">
        <f>Dev_Wat_Assets!T104</f>
        <v>0</v>
      </c>
      <c r="U57" s="115">
        <f>Dev_Wat_Assets!U104</f>
        <v>0</v>
      </c>
      <c r="V57" s="114">
        <f>Dev_Wat_Assets!V104</f>
        <v>0</v>
      </c>
      <c r="W57" s="110">
        <f>Dev_Wat_Assets!W104</f>
        <v>0</v>
      </c>
      <c r="X57" s="112">
        <f>Dev_Wat_Assets!X104</f>
        <v>0</v>
      </c>
      <c r="Y57" s="102"/>
      <c r="Z57" s="110">
        <f>Dev_Wat_Assets!Z104</f>
        <v>0</v>
      </c>
    </row>
    <row r="58" spans="2:26" ht="16" thickBot="1">
      <c r="B58" s="24" t="str">
        <f>Dev_Wat_Assets!B105</f>
        <v>W8</v>
      </c>
      <c r="C58" s="25" t="str">
        <f>Dev_Wat_Assets!C105</f>
        <v>Total Use of Ecosystem Water</v>
      </c>
      <c r="D58" s="74">
        <f>Dev_Wat_Assets!D105</f>
        <v>0</v>
      </c>
      <c r="E58" s="74">
        <f>Dev_Wat_Assets!E105</f>
        <v>0</v>
      </c>
      <c r="F58" s="76">
        <f>Dev_Wat_Assets!F105</f>
        <v>0</v>
      </c>
      <c r="G58" s="76">
        <f>Dev_Wat_Assets!G105</f>
        <v>0</v>
      </c>
      <c r="H58" s="73">
        <f>Dev_Wat_Assets!H105</f>
        <v>0</v>
      </c>
      <c r="I58" s="75">
        <f>Dev_Wat_Assets!I105</f>
        <v>0</v>
      </c>
      <c r="J58" s="75">
        <f>Dev_Wat_Assets!J105</f>
        <v>0</v>
      </c>
      <c r="K58" s="75">
        <f>Dev_Wat_Assets!K105</f>
        <v>0</v>
      </c>
      <c r="L58" s="75">
        <f>Dev_Wat_Assets!L105</f>
        <v>0</v>
      </c>
      <c r="M58" s="75">
        <f>Dev_Wat_Assets!M105</f>
        <v>0</v>
      </c>
      <c r="N58" s="75">
        <f>Dev_Wat_Assets!N105</f>
        <v>0</v>
      </c>
      <c r="O58" s="75">
        <f>Dev_Wat_Assets!O105</f>
        <v>0</v>
      </c>
      <c r="P58" s="75">
        <f>Dev_Wat_Assets!P105</f>
        <v>0</v>
      </c>
      <c r="Q58" s="75">
        <f>Dev_Wat_Assets!Q105</f>
        <v>0</v>
      </c>
      <c r="R58" s="75">
        <f>Dev_Wat_Assets!R105</f>
        <v>0</v>
      </c>
      <c r="S58" s="75">
        <f>Dev_Wat_Assets!S105</f>
        <v>0</v>
      </c>
      <c r="T58" s="76">
        <f>Dev_Wat_Assets!T105</f>
        <v>0</v>
      </c>
      <c r="U58" s="76">
        <f>Dev_Wat_Assets!U105</f>
        <v>0</v>
      </c>
      <c r="V58" s="75">
        <f>Dev_Wat_Assets!V105</f>
        <v>0</v>
      </c>
      <c r="W58" s="76">
        <f>Dev_Wat_Assets!W105</f>
        <v>0</v>
      </c>
      <c r="X58" s="74">
        <f>Dev_Wat_Assets!X105</f>
        <v>0</v>
      </c>
      <c r="Y58" s="53"/>
      <c r="Z58" s="76">
        <f>Dev_Wat_Assets!Z105</f>
        <v>0</v>
      </c>
    </row>
    <row r="59" spans="2:26" ht="15" thickTop="1">
      <c r="B59" s="17" t="str">
        <f>Dev_Wat_Assets!B106</f>
        <v>W91</v>
      </c>
      <c r="C59" s="18" t="str">
        <f>Dev_Wat_Assets!C106</f>
        <v>Artificial inflows of water from other territories (W91=W241)</v>
      </c>
      <c r="D59" s="61">
        <f>Dev_Wat_Assets!D106</f>
        <v>0</v>
      </c>
      <c r="E59" s="61">
        <f>Dev_Wat_Assets!E106</f>
        <v>0</v>
      </c>
      <c r="F59" s="63">
        <f>Dev_Wat_Assets!F106</f>
        <v>0</v>
      </c>
      <c r="G59" s="63">
        <f>Dev_Wat_Assets!G106</f>
        <v>0</v>
      </c>
      <c r="H59" s="60">
        <f>Dev_Wat_Assets!H106</f>
        <v>0</v>
      </c>
      <c r="I59" s="62">
        <f>Dev_Wat_Assets!I106</f>
        <v>0</v>
      </c>
      <c r="J59" s="62">
        <f>Dev_Wat_Assets!J106</f>
        <v>0</v>
      </c>
      <c r="K59" s="62">
        <f>Dev_Wat_Assets!K106</f>
        <v>0</v>
      </c>
      <c r="L59" s="62">
        <f>Dev_Wat_Assets!L106</f>
        <v>0</v>
      </c>
      <c r="M59" s="62">
        <f>Dev_Wat_Assets!M106</f>
        <v>0</v>
      </c>
      <c r="N59" s="62">
        <f>Dev_Wat_Assets!N106</f>
        <v>0</v>
      </c>
      <c r="O59" s="62">
        <f>Dev_Wat_Assets!O106</f>
        <v>0</v>
      </c>
      <c r="P59" s="62">
        <f>Dev_Wat_Assets!P106</f>
        <v>0</v>
      </c>
      <c r="Q59" s="62">
        <f>Dev_Wat_Assets!Q106</f>
        <v>0</v>
      </c>
      <c r="R59" s="62">
        <f>Dev_Wat_Assets!R106</f>
        <v>0</v>
      </c>
      <c r="S59" s="62">
        <f>Dev_Wat_Assets!S106</f>
        <v>0</v>
      </c>
      <c r="T59" s="63">
        <f>Dev_Wat_Assets!T106</f>
        <v>0</v>
      </c>
      <c r="U59" s="63">
        <f>Dev_Wat_Assets!U106</f>
        <v>0</v>
      </c>
      <c r="V59" s="62">
        <f>Dev_Wat_Assets!V106</f>
        <v>0</v>
      </c>
      <c r="W59" s="63">
        <f>Dev_Wat_Assets!W106</f>
        <v>0</v>
      </c>
      <c r="X59" s="61">
        <f>Dev_Wat_Assets!X106</f>
        <v>0</v>
      </c>
      <c r="Y59" s="53"/>
      <c r="Z59" s="63">
        <f>Dev_Wat_Assets!Z106</f>
        <v>0</v>
      </c>
    </row>
    <row r="60" spans="2:26">
      <c r="B60" s="27" t="str">
        <f>Dev_Wat_Assets!B107</f>
        <v>W92</v>
      </c>
      <c r="C60" s="39" t="str">
        <f>Dev_Wat_Assets!C107</f>
        <v>Withdrawal of water from the sea  (W92=W242)</v>
      </c>
      <c r="D60" s="69">
        <f>Dev_Wat_Assets!D107</f>
        <v>0</v>
      </c>
      <c r="E60" s="69">
        <f>Dev_Wat_Assets!E107</f>
        <v>0</v>
      </c>
      <c r="F60" s="72">
        <f>Dev_Wat_Assets!F107</f>
        <v>0</v>
      </c>
      <c r="G60" s="95">
        <f>Dev_Wat_Assets!G107</f>
        <v>0</v>
      </c>
      <c r="H60" s="68">
        <f>Dev_Wat_Assets!H107</f>
        <v>0</v>
      </c>
      <c r="I60" s="71">
        <f>Dev_Wat_Assets!I107</f>
        <v>0</v>
      </c>
      <c r="J60" s="70">
        <f>Dev_Wat_Assets!J107</f>
        <v>0</v>
      </c>
      <c r="K60" s="70">
        <f>Dev_Wat_Assets!K107</f>
        <v>0</v>
      </c>
      <c r="L60" s="71">
        <f>Dev_Wat_Assets!L107</f>
        <v>0</v>
      </c>
      <c r="M60" s="71">
        <f>Dev_Wat_Assets!M107</f>
        <v>0</v>
      </c>
      <c r="N60" s="71">
        <f>Dev_Wat_Assets!N107</f>
        <v>0</v>
      </c>
      <c r="O60" s="70">
        <f>Dev_Wat_Assets!O107</f>
        <v>0</v>
      </c>
      <c r="P60" s="70">
        <f>Dev_Wat_Assets!P107</f>
        <v>0</v>
      </c>
      <c r="Q60" s="71">
        <f>Dev_Wat_Assets!Q107</f>
        <v>0</v>
      </c>
      <c r="R60" s="71">
        <f>Dev_Wat_Assets!R107</f>
        <v>0</v>
      </c>
      <c r="S60" s="71">
        <f>Dev_Wat_Assets!S107</f>
        <v>0</v>
      </c>
      <c r="T60" s="72">
        <f>Dev_Wat_Assets!T107</f>
        <v>0</v>
      </c>
      <c r="U60" s="72">
        <f>Dev_Wat_Assets!U107</f>
        <v>0</v>
      </c>
      <c r="V60" s="71">
        <f>Dev_Wat_Assets!V107</f>
        <v>0</v>
      </c>
      <c r="W60" s="95">
        <f>Dev_Wat_Assets!W107</f>
        <v>0</v>
      </c>
      <c r="X60" s="69">
        <f>Dev_Wat_Assets!X107</f>
        <v>0</v>
      </c>
      <c r="Y60" s="53"/>
      <c r="Z60" s="59">
        <f>Dev_Wat_Assets!Z107</f>
        <v>0</v>
      </c>
    </row>
    <row r="61" spans="2:26">
      <c r="B61" s="17" t="str">
        <f>Dev_Wat_Assets!B108</f>
        <v>W93</v>
      </c>
      <c r="C61" s="18" t="str">
        <f>Dev_Wat_Assets!C108</f>
        <v>Use of water received from other economic units</v>
      </c>
      <c r="D61" s="61">
        <f>Dev_Wat_Assets!D108</f>
        <v>0</v>
      </c>
      <c r="E61" s="61">
        <f>Dev_Wat_Assets!E108</f>
        <v>0</v>
      </c>
      <c r="F61" s="63">
        <f>Dev_Wat_Assets!F108</f>
        <v>0</v>
      </c>
      <c r="G61" s="63">
        <f>Dev_Wat_Assets!G108</f>
        <v>0</v>
      </c>
      <c r="H61" s="60">
        <f>Dev_Wat_Assets!H108</f>
        <v>0</v>
      </c>
      <c r="I61" s="62">
        <f>Dev_Wat_Assets!I108</f>
        <v>0</v>
      </c>
      <c r="J61" s="62">
        <f>Dev_Wat_Assets!J108</f>
        <v>0</v>
      </c>
      <c r="K61" s="62">
        <f>Dev_Wat_Assets!K108</f>
        <v>0</v>
      </c>
      <c r="L61" s="62">
        <f>Dev_Wat_Assets!L108</f>
        <v>0</v>
      </c>
      <c r="M61" s="62">
        <f>Dev_Wat_Assets!M108</f>
        <v>0</v>
      </c>
      <c r="N61" s="62">
        <f>Dev_Wat_Assets!N108</f>
        <v>0</v>
      </c>
      <c r="O61" s="62">
        <f>Dev_Wat_Assets!O108</f>
        <v>0</v>
      </c>
      <c r="P61" s="62">
        <f>Dev_Wat_Assets!P108</f>
        <v>0</v>
      </c>
      <c r="Q61" s="62">
        <f>Dev_Wat_Assets!Q108</f>
        <v>0</v>
      </c>
      <c r="R61" s="62">
        <f>Dev_Wat_Assets!R108</f>
        <v>0</v>
      </c>
      <c r="S61" s="62">
        <f>Dev_Wat_Assets!S108</f>
        <v>0</v>
      </c>
      <c r="T61" s="63">
        <f>Dev_Wat_Assets!T108</f>
        <v>0</v>
      </c>
      <c r="U61" s="63">
        <f>Dev_Wat_Assets!U108</f>
        <v>0</v>
      </c>
      <c r="V61" s="62">
        <f>Dev_Wat_Assets!V108</f>
        <v>0</v>
      </c>
      <c r="W61" s="63">
        <f>Dev_Wat_Assets!W108</f>
        <v>0</v>
      </c>
      <c r="X61" s="61">
        <f>Dev_Wat_Assets!X108</f>
        <v>0</v>
      </c>
      <c r="Y61" s="53"/>
      <c r="Z61" s="63">
        <f>Dev_Wat_Assets!Z108</f>
        <v>0</v>
      </c>
    </row>
    <row r="62" spans="2:26">
      <c r="B62" s="27" t="str">
        <f>Dev_Wat_Assets!B109</f>
        <v>W94</v>
      </c>
      <c r="C62" s="39" t="str">
        <f>Dev_Wat_Assets!C109</f>
        <v>Re-use water within economic units</v>
      </c>
      <c r="D62" s="69">
        <f>Dev_Wat_Assets!D109</f>
        <v>0</v>
      </c>
      <c r="E62" s="69">
        <f>Dev_Wat_Assets!E109</f>
        <v>0</v>
      </c>
      <c r="F62" s="72">
        <f>Dev_Wat_Assets!F109</f>
        <v>0</v>
      </c>
      <c r="G62" s="95">
        <f>Dev_Wat_Assets!G109</f>
        <v>0</v>
      </c>
      <c r="H62" s="68">
        <f>Dev_Wat_Assets!H109</f>
        <v>0</v>
      </c>
      <c r="I62" s="71">
        <f>Dev_Wat_Assets!I109</f>
        <v>0</v>
      </c>
      <c r="J62" s="70">
        <f>Dev_Wat_Assets!J109</f>
        <v>0</v>
      </c>
      <c r="K62" s="70">
        <f>Dev_Wat_Assets!K109</f>
        <v>0</v>
      </c>
      <c r="L62" s="71">
        <f>Dev_Wat_Assets!L109</f>
        <v>0</v>
      </c>
      <c r="M62" s="71">
        <f>Dev_Wat_Assets!M109</f>
        <v>0</v>
      </c>
      <c r="N62" s="71">
        <f>Dev_Wat_Assets!N109</f>
        <v>0</v>
      </c>
      <c r="O62" s="70">
        <f>Dev_Wat_Assets!O109</f>
        <v>0</v>
      </c>
      <c r="P62" s="70">
        <f>Dev_Wat_Assets!P109</f>
        <v>0</v>
      </c>
      <c r="Q62" s="71">
        <f>Dev_Wat_Assets!Q109</f>
        <v>0</v>
      </c>
      <c r="R62" s="71">
        <f>Dev_Wat_Assets!R109</f>
        <v>0</v>
      </c>
      <c r="S62" s="71">
        <f>Dev_Wat_Assets!S109</f>
        <v>0</v>
      </c>
      <c r="T62" s="72">
        <f>Dev_Wat_Assets!T109</f>
        <v>0</v>
      </c>
      <c r="U62" s="72">
        <f>Dev_Wat_Assets!U109</f>
        <v>0</v>
      </c>
      <c r="V62" s="71">
        <f>Dev_Wat_Assets!V109</f>
        <v>0</v>
      </c>
      <c r="W62" s="95">
        <f>Dev_Wat_Assets!W109</f>
        <v>0</v>
      </c>
      <c r="X62" s="69">
        <f>Dev_Wat_Assets!X109</f>
        <v>0</v>
      </c>
      <c r="Y62" s="53"/>
      <c r="Z62" s="59">
        <f>Dev_Wat_Assets!Z109</f>
        <v>0</v>
      </c>
    </row>
    <row r="63" spans="2:26">
      <c r="B63" s="17" t="str">
        <f>Dev_Wat_Assets!B110</f>
        <v>W95</v>
      </c>
      <c r="C63" s="18" t="str">
        <f>Dev_Wat_Assets!C110</f>
        <v>Imports of Water/ commodities &amp; residuals content</v>
      </c>
      <c r="D63" s="61">
        <v>0</v>
      </c>
      <c r="E63" s="61">
        <v>0</v>
      </c>
      <c r="F63" s="63">
        <v>0</v>
      </c>
      <c r="G63" s="63">
        <v>0</v>
      </c>
      <c r="H63" s="60">
        <v>0</v>
      </c>
      <c r="I63" s="62">
        <v>0</v>
      </c>
      <c r="J63" s="62">
        <v>0</v>
      </c>
      <c r="K63" s="62">
        <v>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62">
        <v>0</v>
      </c>
      <c r="S63" s="62">
        <v>0</v>
      </c>
      <c r="T63" s="63">
        <v>0</v>
      </c>
      <c r="U63" s="63"/>
      <c r="V63" s="62">
        <v>0</v>
      </c>
      <c r="W63" s="63"/>
      <c r="X63" s="61"/>
      <c r="Y63" s="53"/>
      <c r="Z63" s="63"/>
    </row>
    <row r="64" spans="2:26">
      <c r="B64" s="27" t="str">
        <f>Dev_Wat_Assets!B111</f>
        <v>W96</v>
      </c>
      <c r="C64" s="39" t="str">
        <f>Dev_Wat_Assets!C111</f>
        <v>Exports of Water/ commodities &amp; residuals content</v>
      </c>
      <c r="D64" s="69">
        <v>0</v>
      </c>
      <c r="E64" s="69">
        <v>0</v>
      </c>
      <c r="F64" s="72">
        <v>0</v>
      </c>
      <c r="G64" s="95">
        <v>0</v>
      </c>
      <c r="H64" s="68">
        <v>0</v>
      </c>
      <c r="I64" s="71">
        <v>0</v>
      </c>
      <c r="J64" s="70">
        <v>0</v>
      </c>
      <c r="K64" s="70">
        <v>0</v>
      </c>
      <c r="L64" s="71">
        <v>0</v>
      </c>
      <c r="M64" s="71">
        <v>0</v>
      </c>
      <c r="N64" s="71">
        <v>0</v>
      </c>
      <c r="O64" s="70">
        <v>0</v>
      </c>
      <c r="P64" s="70">
        <v>0</v>
      </c>
      <c r="Q64" s="71">
        <v>0</v>
      </c>
      <c r="R64" s="71">
        <v>0</v>
      </c>
      <c r="S64" s="71">
        <v>0</v>
      </c>
      <c r="T64" s="72">
        <v>0</v>
      </c>
      <c r="U64" s="72"/>
      <c r="V64" s="71">
        <v>0</v>
      </c>
      <c r="W64" s="95"/>
      <c r="X64" s="69"/>
      <c r="Y64" s="53"/>
      <c r="Z64" s="59"/>
    </row>
    <row r="65" spans="2:26" s="145" customFormat="1" ht="16" thickBot="1">
      <c r="B65" s="24" t="str">
        <f>Dev_Wat_Assets!B112</f>
        <v>W9</v>
      </c>
      <c r="C65" s="25" t="str">
        <f>Dev_Wat_Assets!C112</f>
        <v>Direct Use of Water = W8+W91+W92+W93+W94+W95</v>
      </c>
      <c r="D65" s="74">
        <f>Dev_Wat_Assets!D112</f>
        <v>0</v>
      </c>
      <c r="E65" s="74">
        <f>Dev_Wat_Assets!E112</f>
        <v>0</v>
      </c>
      <c r="F65" s="76">
        <f>Dev_Wat_Assets!F112</f>
        <v>0</v>
      </c>
      <c r="G65" s="76">
        <f>Dev_Wat_Assets!G112</f>
        <v>0</v>
      </c>
      <c r="H65" s="73">
        <f>Dev_Wat_Assets!H112</f>
        <v>0</v>
      </c>
      <c r="I65" s="75">
        <f>Dev_Wat_Assets!I112</f>
        <v>0</v>
      </c>
      <c r="J65" s="75">
        <f>Dev_Wat_Assets!J112</f>
        <v>0</v>
      </c>
      <c r="K65" s="75">
        <f>Dev_Wat_Assets!K112</f>
        <v>0</v>
      </c>
      <c r="L65" s="75">
        <f>Dev_Wat_Assets!L112</f>
        <v>0</v>
      </c>
      <c r="M65" s="75">
        <f>Dev_Wat_Assets!M112</f>
        <v>0</v>
      </c>
      <c r="N65" s="75">
        <f>Dev_Wat_Assets!N112</f>
        <v>0</v>
      </c>
      <c r="O65" s="75">
        <f>Dev_Wat_Assets!O112</f>
        <v>0</v>
      </c>
      <c r="P65" s="75">
        <f>Dev_Wat_Assets!P112</f>
        <v>0</v>
      </c>
      <c r="Q65" s="75">
        <f>Dev_Wat_Assets!Q112</f>
        <v>0</v>
      </c>
      <c r="R65" s="75">
        <f>Dev_Wat_Assets!R112</f>
        <v>0</v>
      </c>
      <c r="S65" s="75">
        <f>Dev_Wat_Assets!S112</f>
        <v>0</v>
      </c>
      <c r="T65" s="76">
        <f>Dev_Wat_Assets!T112</f>
        <v>0</v>
      </c>
      <c r="U65" s="76">
        <f>Dev_Wat_Assets!U112</f>
        <v>0</v>
      </c>
      <c r="V65" s="75">
        <f>Dev_Wat_Assets!V112</f>
        <v>0</v>
      </c>
      <c r="W65" s="76">
        <f>Dev_Wat_Assets!W112</f>
        <v>0</v>
      </c>
      <c r="X65" s="74">
        <f>Dev_Wat_Assets!X112</f>
        <v>0</v>
      </c>
      <c r="Y65" s="53">
        <f>Dev_Wat_Assets!Y112</f>
        <v>0</v>
      </c>
      <c r="Z65" s="76">
        <f>Dev_Wat_Assets!Z112</f>
        <v>0</v>
      </c>
    </row>
    <row r="66" spans="2:26" s="5" customFormat="1" ht="16.5" thickTop="1" thickBot="1">
      <c r="B66" s="24" t="str">
        <f>Dev_Wat_Assets!B113</f>
        <v>W10</v>
      </c>
      <c r="C66" s="25" t="str">
        <f>Dev_Wat_Assets!C113</f>
        <v>Domestic Consumption of Water = W9-W96</v>
      </c>
      <c r="D66" s="74">
        <v>0</v>
      </c>
      <c r="E66" s="74">
        <v>0</v>
      </c>
      <c r="F66" s="76">
        <v>0</v>
      </c>
      <c r="G66" s="76">
        <v>0</v>
      </c>
      <c r="H66" s="73">
        <v>0</v>
      </c>
      <c r="I66" s="75">
        <v>0</v>
      </c>
      <c r="J66" s="75">
        <v>0</v>
      </c>
      <c r="K66" s="75">
        <v>0</v>
      </c>
      <c r="L66" s="75">
        <v>0</v>
      </c>
      <c r="M66" s="75">
        <v>0</v>
      </c>
      <c r="N66" s="75">
        <v>0</v>
      </c>
      <c r="O66" s="75">
        <v>0</v>
      </c>
      <c r="P66" s="75">
        <v>0</v>
      </c>
      <c r="Q66" s="75">
        <v>0</v>
      </c>
      <c r="R66" s="75">
        <v>0</v>
      </c>
      <c r="S66" s="75">
        <v>0</v>
      </c>
      <c r="T66" s="76">
        <v>0</v>
      </c>
      <c r="U66" s="76"/>
      <c r="V66" s="75">
        <v>0</v>
      </c>
      <c r="W66" s="76"/>
      <c r="X66" s="74"/>
      <c r="Y66" s="146"/>
      <c r="Z66" s="76"/>
    </row>
    <row r="67" spans="2:26" ht="15" thickTop="1">
      <c r="B67" s="174" t="str">
        <f>Dev_Wat_Assets!B114</f>
        <v>W11</v>
      </c>
      <c r="C67" s="44" t="str">
        <f>Dev_Wat_Assets!C114</f>
        <v>Virtual water embedded into imported commodities</v>
      </c>
      <c r="D67" s="105">
        <v>0</v>
      </c>
      <c r="E67" s="105">
        <v>0</v>
      </c>
      <c r="F67" s="108">
        <v>0</v>
      </c>
      <c r="G67" s="109">
        <v>0</v>
      </c>
      <c r="H67" s="104">
        <v>0</v>
      </c>
      <c r="I67" s="107">
        <v>0</v>
      </c>
      <c r="J67" s="106">
        <v>0</v>
      </c>
      <c r="K67" s="106">
        <v>0</v>
      </c>
      <c r="L67" s="107">
        <v>0</v>
      </c>
      <c r="M67" s="107">
        <v>0</v>
      </c>
      <c r="N67" s="107">
        <v>0</v>
      </c>
      <c r="O67" s="106">
        <v>0</v>
      </c>
      <c r="P67" s="106">
        <v>0</v>
      </c>
      <c r="Q67" s="107">
        <v>0</v>
      </c>
      <c r="R67" s="107">
        <v>0</v>
      </c>
      <c r="S67" s="107">
        <v>0</v>
      </c>
      <c r="T67" s="108">
        <v>0</v>
      </c>
      <c r="U67" s="108"/>
      <c r="V67" s="107">
        <v>0</v>
      </c>
      <c r="W67" s="109"/>
      <c r="X67" s="105"/>
      <c r="Y67" s="102"/>
      <c r="Z67" s="110"/>
    </row>
    <row r="68" spans="2:26" ht="9.75" customHeight="1">
      <c r="B68" s="19" t="str">
        <f>Dev_Wat_Assets!B115</f>
        <v>W12</v>
      </c>
      <c r="C68" s="20" t="str">
        <f>Dev_Wat_Assets!C115</f>
        <v>Total Water Requirement = W9+W11</v>
      </c>
      <c r="D68" s="117">
        <v>0</v>
      </c>
      <c r="E68" s="117">
        <v>0</v>
      </c>
      <c r="F68" s="77">
        <v>0</v>
      </c>
      <c r="G68" s="77">
        <v>0</v>
      </c>
      <c r="H68" s="116">
        <v>0</v>
      </c>
      <c r="I68" s="118">
        <v>0</v>
      </c>
      <c r="J68" s="118">
        <v>0</v>
      </c>
      <c r="K68" s="118">
        <v>0</v>
      </c>
      <c r="L68" s="118">
        <v>0</v>
      </c>
      <c r="M68" s="118">
        <v>0</v>
      </c>
      <c r="N68" s="118">
        <v>0</v>
      </c>
      <c r="O68" s="118">
        <v>0</v>
      </c>
      <c r="P68" s="118">
        <v>0</v>
      </c>
      <c r="Q68" s="118">
        <v>0</v>
      </c>
      <c r="R68" s="118">
        <v>0</v>
      </c>
      <c r="S68" s="118">
        <v>0</v>
      </c>
      <c r="T68" s="77">
        <v>0</v>
      </c>
      <c r="U68" s="77"/>
      <c r="V68" s="118">
        <v>0</v>
      </c>
      <c r="W68" s="77"/>
      <c r="X68" s="117"/>
      <c r="Y68" s="53"/>
      <c r="Z68" s="77"/>
    </row>
    <row r="69" spans="2:26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53"/>
      <c r="Z69" s="1"/>
    </row>
    <row r="70" spans="2:26" s="10" customFormat="1" ht="18.5">
      <c r="B70" s="28" t="str">
        <f>Dev_Wat_Assets!B117</f>
        <v>IV. Table of indexes of intensity of use and ecosystem health</v>
      </c>
      <c r="C70" s="29"/>
      <c r="D70" s="86"/>
      <c r="E70" s="86"/>
      <c r="F70" s="120"/>
      <c r="G70" s="120"/>
      <c r="H70" s="119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6"/>
      <c r="U70" s="120"/>
      <c r="V70" s="85"/>
      <c r="W70" s="85"/>
      <c r="X70" s="86"/>
      <c r="Y70" s="87"/>
      <c r="Z70" s="88"/>
    </row>
    <row r="71" spans="2:26" s="10" customFormat="1">
      <c r="B71" s="158" t="str">
        <f>Dev_Wat_Assets!B118</f>
        <v>W7</v>
      </c>
      <c r="C71" s="159" t="str">
        <f>Dev_Wat_Assets!C118</f>
        <v>Net Ecosystem Accessible Water Surplus = W7a+W7b</v>
      </c>
      <c r="D71" s="161">
        <f>Dev_Wat_Assets!D118</f>
        <v>0</v>
      </c>
      <c r="E71" s="161">
        <f>Dev_Wat_Assets!E118</f>
        <v>0</v>
      </c>
      <c r="F71" s="162">
        <f>Dev_Wat_Assets!F118</f>
        <v>0</v>
      </c>
      <c r="G71" s="162">
        <f>Dev_Wat_Assets!G118</f>
        <v>0</v>
      </c>
      <c r="H71" s="160">
        <f>Dev_Wat_Assets!H118</f>
        <v>0</v>
      </c>
      <c r="I71" s="163">
        <f>Dev_Wat_Assets!I118</f>
        <v>0</v>
      </c>
      <c r="J71" s="163">
        <f>Dev_Wat_Assets!J118</f>
        <v>0</v>
      </c>
      <c r="K71" s="163">
        <f>Dev_Wat_Assets!K118</f>
        <v>0</v>
      </c>
      <c r="L71" s="163">
        <f>Dev_Wat_Assets!L118</f>
        <v>0</v>
      </c>
      <c r="M71" s="163">
        <f>Dev_Wat_Assets!M118</f>
        <v>0</v>
      </c>
      <c r="N71" s="163">
        <f>Dev_Wat_Assets!N118</f>
        <v>0</v>
      </c>
      <c r="O71" s="163">
        <f>Dev_Wat_Assets!O118</f>
        <v>0</v>
      </c>
      <c r="P71" s="163">
        <f>Dev_Wat_Assets!P118</f>
        <v>0</v>
      </c>
      <c r="Q71" s="163">
        <f>Dev_Wat_Assets!Q118</f>
        <v>0</v>
      </c>
      <c r="R71" s="163">
        <f>Dev_Wat_Assets!R118</f>
        <v>0</v>
      </c>
      <c r="S71" s="163">
        <f>Dev_Wat_Assets!S118</f>
        <v>0</v>
      </c>
      <c r="T71" s="164">
        <f>Dev_Wat_Assets!T118</f>
        <v>0</v>
      </c>
      <c r="U71" s="162">
        <f>Dev_Wat_Assets!U118</f>
        <v>0</v>
      </c>
      <c r="V71" s="163">
        <f>Dev_Wat_Assets!V118</f>
        <v>0</v>
      </c>
      <c r="W71" s="164">
        <f>Dev_Wat_Assets!W118</f>
        <v>0</v>
      </c>
      <c r="X71" s="161">
        <f>Dev_Wat_Assets!X118</f>
        <v>0</v>
      </c>
      <c r="Y71" s="79"/>
      <c r="Z71" s="162">
        <f>Dev_Wat_Assets!Z118</f>
        <v>0</v>
      </c>
    </row>
    <row r="72" spans="2:26">
      <c r="B72" s="235" t="str">
        <f>Dev_Wat_Assets!B119</f>
        <v>W8</v>
      </c>
      <c r="C72" s="236" t="str">
        <f>Dev_Wat_Assets!C119</f>
        <v>Total Use of Ecosystem Water</v>
      </c>
      <c r="D72" s="238">
        <f>Dev_Wat_Assets!D119</f>
        <v>0</v>
      </c>
      <c r="E72" s="238">
        <f>Dev_Wat_Assets!E119</f>
        <v>0</v>
      </c>
      <c r="F72" s="239">
        <f>Dev_Wat_Assets!F119</f>
        <v>0</v>
      </c>
      <c r="G72" s="239">
        <f>Dev_Wat_Assets!G119</f>
        <v>0</v>
      </c>
      <c r="H72" s="237">
        <f>Dev_Wat_Assets!H119</f>
        <v>0</v>
      </c>
      <c r="I72" s="240">
        <f>Dev_Wat_Assets!I119</f>
        <v>0</v>
      </c>
      <c r="J72" s="240">
        <f>Dev_Wat_Assets!J119</f>
        <v>0</v>
      </c>
      <c r="K72" s="240">
        <f>Dev_Wat_Assets!K119</f>
        <v>0</v>
      </c>
      <c r="L72" s="240">
        <f>Dev_Wat_Assets!L119</f>
        <v>0</v>
      </c>
      <c r="M72" s="240">
        <f>Dev_Wat_Assets!M119</f>
        <v>0</v>
      </c>
      <c r="N72" s="240">
        <f>Dev_Wat_Assets!N119</f>
        <v>0</v>
      </c>
      <c r="O72" s="240">
        <f>Dev_Wat_Assets!O119</f>
        <v>0</v>
      </c>
      <c r="P72" s="240">
        <f>Dev_Wat_Assets!P119</f>
        <v>0</v>
      </c>
      <c r="Q72" s="240">
        <f>Dev_Wat_Assets!Q119</f>
        <v>0</v>
      </c>
      <c r="R72" s="240">
        <f>Dev_Wat_Assets!R119</f>
        <v>0</v>
      </c>
      <c r="S72" s="240">
        <f>Dev_Wat_Assets!S119</f>
        <v>0</v>
      </c>
      <c r="T72" s="239">
        <f>Dev_Wat_Assets!T119</f>
        <v>0</v>
      </c>
      <c r="U72" s="239">
        <f>Dev_Wat_Assets!U119</f>
        <v>0</v>
      </c>
      <c r="V72" s="240">
        <f>Dev_Wat_Assets!V119</f>
        <v>0</v>
      </c>
      <c r="W72" s="239">
        <f>Dev_Wat_Assets!W119</f>
        <v>0</v>
      </c>
      <c r="X72" s="238">
        <f>Dev_Wat_Assets!X119</f>
        <v>0</v>
      </c>
      <c r="Y72" s="79"/>
      <c r="Z72" s="239">
        <f>Dev_Wat_Assets!Z119</f>
        <v>0</v>
      </c>
    </row>
    <row r="73" spans="2:26" ht="15.5">
      <c r="B73" s="19" t="str">
        <f>Dev_Wat_Assets!B120</f>
        <v>W13</v>
      </c>
      <c r="C73" s="20" t="str">
        <f>Dev_Wat_Assets!C120</f>
        <v>Sustainable intensity of water use = W7/W8</v>
      </c>
      <c r="D73" s="117">
        <f>Dev_Wat_Assets!D120</f>
        <v>0</v>
      </c>
      <c r="E73" s="117">
        <f>Dev_Wat_Assets!E120</f>
        <v>0</v>
      </c>
      <c r="F73" s="77">
        <f>Dev_Wat_Assets!F120</f>
        <v>0</v>
      </c>
      <c r="G73" s="77">
        <f>Dev_Wat_Assets!G120</f>
        <v>0</v>
      </c>
      <c r="H73" s="116">
        <f>Dev_Wat_Assets!H120</f>
        <v>0</v>
      </c>
      <c r="I73" s="118">
        <f>Dev_Wat_Assets!I120</f>
        <v>0</v>
      </c>
      <c r="J73" s="118">
        <f>Dev_Wat_Assets!J120</f>
        <v>0</v>
      </c>
      <c r="K73" s="118">
        <f>Dev_Wat_Assets!K120</f>
        <v>0</v>
      </c>
      <c r="L73" s="118">
        <f>Dev_Wat_Assets!L120</f>
        <v>0</v>
      </c>
      <c r="M73" s="118">
        <f>Dev_Wat_Assets!M120</f>
        <v>0</v>
      </c>
      <c r="N73" s="118">
        <f>Dev_Wat_Assets!N120</f>
        <v>0</v>
      </c>
      <c r="O73" s="118">
        <f>Dev_Wat_Assets!O120</f>
        <v>0</v>
      </c>
      <c r="P73" s="118">
        <f>Dev_Wat_Assets!P120</f>
        <v>0</v>
      </c>
      <c r="Q73" s="118">
        <f>Dev_Wat_Assets!Q120</f>
        <v>0</v>
      </c>
      <c r="R73" s="118">
        <f>Dev_Wat_Assets!R120</f>
        <v>0</v>
      </c>
      <c r="S73" s="118">
        <f>Dev_Wat_Assets!S120</f>
        <v>0</v>
      </c>
      <c r="T73" s="77">
        <f>Dev_Wat_Assets!T120</f>
        <v>0</v>
      </c>
      <c r="U73" s="77">
        <f>Dev_Wat_Assets!U120</f>
        <v>0</v>
      </c>
      <c r="V73" s="118">
        <f>Dev_Wat_Assets!V120</f>
        <v>0</v>
      </c>
      <c r="W73" s="77">
        <f>Dev_Wat_Assets!W120</f>
        <v>0</v>
      </c>
      <c r="X73" s="117">
        <f>Dev_Wat_Assets!X120</f>
        <v>0</v>
      </c>
      <c r="Y73" s="53"/>
      <c r="Z73" s="77">
        <f>Dev_Wat_Assets!Z120</f>
        <v>0</v>
      </c>
    </row>
    <row r="74" spans="2:26">
      <c r="B74" s="17" t="str">
        <f>Dev_Wat_Assets!B121</f>
        <v>W141</v>
      </c>
      <c r="C74" s="18" t="str">
        <f>Dev_Wat_Assets!C121</f>
        <v>Bio-chemical quality</v>
      </c>
      <c r="D74" s="61">
        <f>Dev_Wat_Assets!D121</f>
        <v>0</v>
      </c>
      <c r="E74" s="61">
        <f>Dev_Wat_Assets!E121</f>
        <v>0</v>
      </c>
      <c r="F74" s="63">
        <f>Dev_Wat_Assets!F121</f>
        <v>0</v>
      </c>
      <c r="G74" s="63">
        <f>Dev_Wat_Assets!G121</f>
        <v>0</v>
      </c>
      <c r="H74" s="60">
        <f>Dev_Wat_Assets!H121</f>
        <v>0</v>
      </c>
      <c r="I74" s="62">
        <f>Dev_Wat_Assets!I121</f>
        <v>0</v>
      </c>
      <c r="J74" s="62">
        <f>Dev_Wat_Assets!J121</f>
        <v>0</v>
      </c>
      <c r="K74" s="62">
        <f>Dev_Wat_Assets!K121</f>
        <v>0</v>
      </c>
      <c r="L74" s="62">
        <f>Dev_Wat_Assets!L121</f>
        <v>0</v>
      </c>
      <c r="M74" s="62">
        <f>Dev_Wat_Assets!M121</f>
        <v>0</v>
      </c>
      <c r="N74" s="62">
        <f>Dev_Wat_Assets!N121</f>
        <v>0</v>
      </c>
      <c r="O74" s="62">
        <f>Dev_Wat_Assets!O121</f>
        <v>0</v>
      </c>
      <c r="P74" s="62">
        <f>Dev_Wat_Assets!P121</f>
        <v>0</v>
      </c>
      <c r="Q74" s="62">
        <f>Dev_Wat_Assets!Q121</f>
        <v>0</v>
      </c>
      <c r="R74" s="62">
        <f>Dev_Wat_Assets!R121</f>
        <v>0</v>
      </c>
      <c r="S74" s="62">
        <f>Dev_Wat_Assets!S121</f>
        <v>0</v>
      </c>
      <c r="T74" s="63">
        <f>Dev_Wat_Assets!T121</f>
        <v>0</v>
      </c>
      <c r="U74" s="63">
        <f>Dev_Wat_Assets!U121</f>
        <v>0</v>
      </c>
      <c r="V74" s="62">
        <f>Dev_Wat_Assets!V121</f>
        <v>0</v>
      </c>
      <c r="W74" s="63">
        <f>Dev_Wat_Assets!W121</f>
        <v>0</v>
      </c>
      <c r="X74" s="61">
        <f>Dev_Wat_Assets!X121</f>
        <v>0</v>
      </c>
      <c r="Y74" s="53"/>
      <c r="Z74" s="63">
        <f>Dev_Wat_Assets!Z121</f>
        <v>0</v>
      </c>
    </row>
    <row r="75" spans="2:26">
      <c r="B75" s="17" t="str">
        <f>Dev_Wat_Assets!B122</f>
        <v>W142</v>
      </c>
      <c r="C75" s="18" t="str">
        <f>Dev_Wat_Assets!C122</f>
        <v>Nutrients excess, eutrophication</v>
      </c>
      <c r="D75" s="61">
        <f>Dev_Wat_Assets!D122</f>
        <v>0</v>
      </c>
      <c r="E75" s="61">
        <f>Dev_Wat_Assets!E122</f>
        <v>0</v>
      </c>
      <c r="F75" s="63">
        <f>Dev_Wat_Assets!F122</f>
        <v>0</v>
      </c>
      <c r="G75" s="63">
        <f>Dev_Wat_Assets!G122</f>
        <v>0</v>
      </c>
      <c r="H75" s="60">
        <f>Dev_Wat_Assets!H122</f>
        <v>0</v>
      </c>
      <c r="I75" s="62">
        <f>Dev_Wat_Assets!I122</f>
        <v>0</v>
      </c>
      <c r="J75" s="62">
        <f>Dev_Wat_Assets!J122</f>
        <v>0</v>
      </c>
      <c r="K75" s="62">
        <f>Dev_Wat_Assets!K122</f>
        <v>0</v>
      </c>
      <c r="L75" s="62">
        <f>Dev_Wat_Assets!L122</f>
        <v>0</v>
      </c>
      <c r="M75" s="62">
        <f>Dev_Wat_Assets!M122</f>
        <v>0</v>
      </c>
      <c r="N75" s="62">
        <f>Dev_Wat_Assets!N122</f>
        <v>0</v>
      </c>
      <c r="O75" s="62">
        <f>Dev_Wat_Assets!O122</f>
        <v>0</v>
      </c>
      <c r="P75" s="62">
        <f>Dev_Wat_Assets!P122</f>
        <v>0</v>
      </c>
      <c r="Q75" s="62">
        <f>Dev_Wat_Assets!Q122</f>
        <v>0</v>
      </c>
      <c r="R75" s="62">
        <f>Dev_Wat_Assets!R122</f>
        <v>0</v>
      </c>
      <c r="S75" s="62">
        <f>Dev_Wat_Assets!S122</f>
        <v>0</v>
      </c>
      <c r="T75" s="63">
        <f>Dev_Wat_Assets!T122</f>
        <v>0</v>
      </c>
      <c r="U75" s="63">
        <f>Dev_Wat_Assets!U122</f>
        <v>0</v>
      </c>
      <c r="V75" s="62">
        <f>Dev_Wat_Assets!V122</f>
        <v>0</v>
      </c>
      <c r="W75" s="63">
        <f>Dev_Wat_Assets!W122</f>
        <v>0</v>
      </c>
      <c r="X75" s="61">
        <f>Dev_Wat_Assets!X122</f>
        <v>0</v>
      </c>
      <c r="Y75" s="53"/>
      <c r="Z75" s="63">
        <f>Dev_Wat_Assets!Z122</f>
        <v>0</v>
      </c>
    </row>
    <row r="76" spans="2:26">
      <c r="B76" s="17" t="str">
        <f>Dev_Wat_Assets!B123</f>
        <v>W143</v>
      </c>
      <c r="C76" s="18" t="str">
        <f>Dev_Wat_Assets!C123</f>
        <v>Change in biotic indexes, bio-markers</v>
      </c>
      <c r="D76" s="61">
        <f>Dev_Wat_Assets!D123</f>
        <v>0</v>
      </c>
      <c r="E76" s="61">
        <f>Dev_Wat_Assets!E123</f>
        <v>0</v>
      </c>
      <c r="F76" s="63">
        <f>Dev_Wat_Assets!F123</f>
        <v>0</v>
      </c>
      <c r="G76" s="63">
        <f>Dev_Wat_Assets!G123</f>
        <v>0</v>
      </c>
      <c r="H76" s="60">
        <f>Dev_Wat_Assets!H123</f>
        <v>0</v>
      </c>
      <c r="I76" s="62">
        <f>Dev_Wat_Assets!I123</f>
        <v>0</v>
      </c>
      <c r="J76" s="62">
        <f>Dev_Wat_Assets!J123</f>
        <v>0</v>
      </c>
      <c r="K76" s="62">
        <f>Dev_Wat_Assets!K123</f>
        <v>0</v>
      </c>
      <c r="L76" s="62">
        <f>Dev_Wat_Assets!L123</f>
        <v>0</v>
      </c>
      <c r="M76" s="62">
        <f>Dev_Wat_Assets!M123</f>
        <v>0</v>
      </c>
      <c r="N76" s="62">
        <f>Dev_Wat_Assets!N123</f>
        <v>0</v>
      </c>
      <c r="O76" s="62">
        <f>Dev_Wat_Assets!O123</f>
        <v>0</v>
      </c>
      <c r="P76" s="62">
        <f>Dev_Wat_Assets!P123</f>
        <v>0</v>
      </c>
      <c r="Q76" s="62">
        <f>Dev_Wat_Assets!Q123</f>
        <v>0</v>
      </c>
      <c r="R76" s="62">
        <f>Dev_Wat_Assets!R123</f>
        <v>0</v>
      </c>
      <c r="S76" s="62">
        <f>Dev_Wat_Assets!S123</f>
        <v>0</v>
      </c>
      <c r="T76" s="63">
        <f>Dev_Wat_Assets!T123</f>
        <v>0</v>
      </c>
      <c r="U76" s="63">
        <f>Dev_Wat_Assets!U123</f>
        <v>0</v>
      </c>
      <c r="V76" s="62">
        <f>Dev_Wat_Assets!V123</f>
        <v>0</v>
      </c>
      <c r="W76" s="63">
        <f>Dev_Wat_Assets!W123</f>
        <v>0</v>
      </c>
      <c r="X76" s="61">
        <f>Dev_Wat_Assets!X123</f>
        <v>0</v>
      </c>
      <c r="Y76" s="53"/>
      <c r="Z76" s="63">
        <f>Dev_Wat_Assets!Z123</f>
        <v>0</v>
      </c>
    </row>
    <row r="77" spans="2:26">
      <c r="B77" s="17" t="str">
        <f>Dev_Wat_Assets!B124</f>
        <v>W144</v>
      </c>
      <c r="C77" s="18" t="str">
        <f>Dev_Wat_Assets!C124</f>
        <v>Water borne diseases</v>
      </c>
      <c r="D77" s="61">
        <f>Dev_Wat_Assets!D124</f>
        <v>0</v>
      </c>
      <c r="E77" s="61">
        <f>Dev_Wat_Assets!E124</f>
        <v>0</v>
      </c>
      <c r="F77" s="63">
        <f>Dev_Wat_Assets!F124</f>
        <v>0</v>
      </c>
      <c r="G77" s="63">
        <f>Dev_Wat_Assets!G124</f>
        <v>0</v>
      </c>
      <c r="H77" s="60">
        <f>Dev_Wat_Assets!H124</f>
        <v>0</v>
      </c>
      <c r="I77" s="62">
        <f>Dev_Wat_Assets!I124</f>
        <v>0</v>
      </c>
      <c r="J77" s="62">
        <f>Dev_Wat_Assets!J124</f>
        <v>0</v>
      </c>
      <c r="K77" s="62">
        <f>Dev_Wat_Assets!K124</f>
        <v>0</v>
      </c>
      <c r="L77" s="62">
        <f>Dev_Wat_Assets!L124</f>
        <v>0</v>
      </c>
      <c r="M77" s="62">
        <f>Dev_Wat_Assets!M124</f>
        <v>0</v>
      </c>
      <c r="N77" s="62">
        <f>Dev_Wat_Assets!N124</f>
        <v>0</v>
      </c>
      <c r="O77" s="62">
        <f>Dev_Wat_Assets!O124</f>
        <v>0</v>
      </c>
      <c r="P77" s="62">
        <f>Dev_Wat_Assets!P124</f>
        <v>0</v>
      </c>
      <c r="Q77" s="62">
        <f>Dev_Wat_Assets!Q124</f>
        <v>0</v>
      </c>
      <c r="R77" s="62">
        <f>Dev_Wat_Assets!R124</f>
        <v>0</v>
      </c>
      <c r="S77" s="62">
        <f>Dev_Wat_Assets!S124</f>
        <v>0</v>
      </c>
      <c r="T77" s="63">
        <f>Dev_Wat_Assets!T124</f>
        <v>0</v>
      </c>
      <c r="U77" s="63">
        <f>Dev_Wat_Assets!U124</f>
        <v>0</v>
      </c>
      <c r="V77" s="62">
        <f>Dev_Wat_Assets!V124</f>
        <v>0</v>
      </c>
      <c r="W77" s="63">
        <f>Dev_Wat_Assets!W124</f>
        <v>0</v>
      </c>
      <c r="X77" s="61">
        <f>Dev_Wat_Assets!X124</f>
        <v>0</v>
      </c>
      <c r="Y77" s="53"/>
      <c r="Z77" s="63">
        <f>Dev_Wat_Assets!Z124</f>
        <v>0</v>
      </c>
    </row>
    <row r="78" spans="2:26">
      <c r="B78" s="17" t="str">
        <f>Dev_Wat_Assets!B125</f>
        <v>W145</v>
      </c>
      <c r="C78" s="18" t="str">
        <f>Dev_Wat_Assets!C125</f>
        <v xml:space="preserve">Dependency  from artificial inputs </v>
      </c>
      <c r="D78" s="61">
        <f>Dev_Wat_Assets!D125</f>
        <v>0</v>
      </c>
      <c r="E78" s="61">
        <f>Dev_Wat_Assets!E125</f>
        <v>0</v>
      </c>
      <c r="F78" s="63">
        <f>Dev_Wat_Assets!F125</f>
        <v>0</v>
      </c>
      <c r="G78" s="63">
        <f>Dev_Wat_Assets!G125</f>
        <v>0</v>
      </c>
      <c r="H78" s="60">
        <f>Dev_Wat_Assets!H125</f>
        <v>0</v>
      </c>
      <c r="I78" s="62">
        <f>Dev_Wat_Assets!I125</f>
        <v>0</v>
      </c>
      <c r="J78" s="62">
        <f>Dev_Wat_Assets!J125</f>
        <v>0</v>
      </c>
      <c r="K78" s="62">
        <f>Dev_Wat_Assets!K125</f>
        <v>0</v>
      </c>
      <c r="L78" s="62">
        <f>Dev_Wat_Assets!L125</f>
        <v>0</v>
      </c>
      <c r="M78" s="62">
        <f>Dev_Wat_Assets!M125</f>
        <v>0</v>
      </c>
      <c r="N78" s="62">
        <f>Dev_Wat_Assets!N125</f>
        <v>0</v>
      </c>
      <c r="O78" s="62">
        <f>Dev_Wat_Assets!O125</f>
        <v>0</v>
      </c>
      <c r="P78" s="62">
        <f>Dev_Wat_Assets!P125</f>
        <v>0</v>
      </c>
      <c r="Q78" s="62">
        <f>Dev_Wat_Assets!Q125</f>
        <v>0</v>
      </c>
      <c r="R78" s="62">
        <f>Dev_Wat_Assets!R125</f>
        <v>0</v>
      </c>
      <c r="S78" s="62">
        <f>Dev_Wat_Assets!S125</f>
        <v>0</v>
      </c>
      <c r="T78" s="63">
        <f>Dev_Wat_Assets!T125</f>
        <v>0</v>
      </c>
      <c r="U78" s="63">
        <f>Dev_Wat_Assets!U125</f>
        <v>0</v>
      </c>
      <c r="V78" s="62">
        <f>Dev_Wat_Assets!V125</f>
        <v>0</v>
      </c>
      <c r="W78" s="63">
        <f>Dev_Wat_Assets!W125</f>
        <v>0</v>
      </c>
      <c r="X78" s="61">
        <f>Dev_Wat_Assets!X125</f>
        <v>0</v>
      </c>
      <c r="Y78" s="53"/>
      <c r="Z78" s="63">
        <f>Dev_Wat_Assets!Z125</f>
        <v>0</v>
      </c>
    </row>
    <row r="79" spans="2:26">
      <c r="B79" s="17" t="str">
        <f>Dev_Wat_Assets!B126</f>
        <v>W146</v>
      </c>
      <c r="C79" s="18" t="str">
        <f>Dev_Wat_Assets!C126</f>
        <v>Change in intensity of water natural stress</v>
      </c>
      <c r="D79" s="61">
        <f>Dev_Wat_Assets!D126</f>
        <v>0</v>
      </c>
      <c r="E79" s="61">
        <f>Dev_Wat_Assets!E126</f>
        <v>0</v>
      </c>
      <c r="F79" s="63">
        <f>Dev_Wat_Assets!F126</f>
        <v>0</v>
      </c>
      <c r="G79" s="63">
        <f>Dev_Wat_Assets!G126</f>
        <v>0</v>
      </c>
      <c r="H79" s="60">
        <f>Dev_Wat_Assets!H126</f>
        <v>0</v>
      </c>
      <c r="I79" s="62">
        <f>Dev_Wat_Assets!I126</f>
        <v>0</v>
      </c>
      <c r="J79" s="62">
        <f>Dev_Wat_Assets!J126</f>
        <v>0</v>
      </c>
      <c r="K79" s="62">
        <f>Dev_Wat_Assets!K126</f>
        <v>0</v>
      </c>
      <c r="L79" s="62">
        <f>Dev_Wat_Assets!L126</f>
        <v>0</v>
      </c>
      <c r="M79" s="62">
        <f>Dev_Wat_Assets!M126</f>
        <v>0</v>
      </c>
      <c r="N79" s="62">
        <f>Dev_Wat_Assets!N126</f>
        <v>0</v>
      </c>
      <c r="O79" s="62">
        <f>Dev_Wat_Assets!O126</f>
        <v>0</v>
      </c>
      <c r="P79" s="62">
        <f>Dev_Wat_Assets!P126</f>
        <v>0</v>
      </c>
      <c r="Q79" s="62">
        <f>Dev_Wat_Assets!Q126</f>
        <v>0</v>
      </c>
      <c r="R79" s="62">
        <f>Dev_Wat_Assets!R126</f>
        <v>0</v>
      </c>
      <c r="S79" s="62">
        <f>Dev_Wat_Assets!S126</f>
        <v>0</v>
      </c>
      <c r="T79" s="63">
        <f>Dev_Wat_Assets!T126</f>
        <v>0</v>
      </c>
      <c r="U79" s="63">
        <f>Dev_Wat_Assets!U126</f>
        <v>0</v>
      </c>
      <c r="V79" s="62">
        <f>Dev_Wat_Assets!V126</f>
        <v>0</v>
      </c>
      <c r="W79" s="63">
        <f>Dev_Wat_Assets!W126</f>
        <v>0</v>
      </c>
      <c r="X79" s="61">
        <f>Dev_Wat_Assets!X126</f>
        <v>0</v>
      </c>
      <c r="Y79" s="53"/>
      <c r="Z79" s="63">
        <f>Dev_Wat_Assets!Z126</f>
        <v>0</v>
      </c>
    </row>
    <row r="80" spans="2:26">
      <c r="B80" s="17" t="str">
        <f>Dev_Wat_Assets!B127</f>
        <v>W147</v>
      </c>
      <c r="C80" s="18" t="str">
        <f>Dev_Wat_Assets!C127</f>
        <v>Other…</v>
      </c>
      <c r="D80" s="61">
        <f>Dev_Wat_Assets!D127</f>
        <v>0</v>
      </c>
      <c r="E80" s="61">
        <f>Dev_Wat_Assets!E127</f>
        <v>0</v>
      </c>
      <c r="F80" s="63">
        <f>Dev_Wat_Assets!F127</f>
        <v>0</v>
      </c>
      <c r="G80" s="63">
        <f>Dev_Wat_Assets!G127</f>
        <v>0</v>
      </c>
      <c r="H80" s="60">
        <f>Dev_Wat_Assets!H127</f>
        <v>0</v>
      </c>
      <c r="I80" s="62">
        <f>Dev_Wat_Assets!I127</f>
        <v>0</v>
      </c>
      <c r="J80" s="62">
        <f>Dev_Wat_Assets!J127</f>
        <v>0</v>
      </c>
      <c r="K80" s="62">
        <f>Dev_Wat_Assets!K127</f>
        <v>0</v>
      </c>
      <c r="L80" s="62">
        <f>Dev_Wat_Assets!L127</f>
        <v>0</v>
      </c>
      <c r="M80" s="62">
        <f>Dev_Wat_Assets!M127</f>
        <v>0</v>
      </c>
      <c r="N80" s="62">
        <f>Dev_Wat_Assets!N127</f>
        <v>0</v>
      </c>
      <c r="O80" s="62">
        <f>Dev_Wat_Assets!O127</f>
        <v>0</v>
      </c>
      <c r="P80" s="62">
        <f>Dev_Wat_Assets!P127</f>
        <v>0</v>
      </c>
      <c r="Q80" s="62">
        <f>Dev_Wat_Assets!Q127</f>
        <v>0</v>
      </c>
      <c r="R80" s="62">
        <f>Dev_Wat_Assets!R127</f>
        <v>0</v>
      </c>
      <c r="S80" s="62">
        <f>Dev_Wat_Assets!S127</f>
        <v>0</v>
      </c>
      <c r="T80" s="63">
        <f>Dev_Wat_Assets!T127</f>
        <v>0</v>
      </c>
      <c r="U80" s="63">
        <f>Dev_Wat_Assets!U127</f>
        <v>0</v>
      </c>
      <c r="V80" s="62">
        <f>Dev_Wat_Assets!V127</f>
        <v>0</v>
      </c>
      <c r="W80" s="63">
        <f>Dev_Wat_Assets!W127</f>
        <v>0</v>
      </c>
      <c r="X80" s="61">
        <f>Dev_Wat_Assets!X127</f>
        <v>0</v>
      </c>
      <c r="Y80" s="53"/>
      <c r="Z80" s="63">
        <f>Dev_Wat_Assets!Z127</f>
        <v>0</v>
      </c>
    </row>
    <row r="81" spans="2:26" ht="15.5">
      <c r="B81" s="19" t="str">
        <f>Dev_Wat_Assets!B128</f>
        <v>W14</v>
      </c>
      <c r="C81" s="20" t="str">
        <f>Dev_Wat_Assets!C128</f>
        <v>Composite index of change in ecosystem health</v>
      </c>
      <c r="D81" s="117">
        <f>Dev_Wat_Assets!D128</f>
        <v>0</v>
      </c>
      <c r="E81" s="117">
        <f>Dev_Wat_Assets!E128</f>
        <v>0</v>
      </c>
      <c r="F81" s="77">
        <f>Dev_Wat_Assets!F128</f>
        <v>0</v>
      </c>
      <c r="G81" s="77">
        <f>Dev_Wat_Assets!G128</f>
        <v>0</v>
      </c>
      <c r="H81" s="116">
        <f>Dev_Wat_Assets!H128</f>
        <v>0</v>
      </c>
      <c r="I81" s="118">
        <f>Dev_Wat_Assets!I128</f>
        <v>0</v>
      </c>
      <c r="J81" s="118">
        <f>Dev_Wat_Assets!J128</f>
        <v>0</v>
      </c>
      <c r="K81" s="118">
        <f>Dev_Wat_Assets!K128</f>
        <v>0</v>
      </c>
      <c r="L81" s="118">
        <f>Dev_Wat_Assets!L128</f>
        <v>0</v>
      </c>
      <c r="M81" s="118">
        <f>Dev_Wat_Assets!M128</f>
        <v>0</v>
      </c>
      <c r="N81" s="118">
        <f>Dev_Wat_Assets!N128</f>
        <v>0</v>
      </c>
      <c r="O81" s="118">
        <f>Dev_Wat_Assets!O128</f>
        <v>0</v>
      </c>
      <c r="P81" s="118">
        <f>Dev_Wat_Assets!P128</f>
        <v>0</v>
      </c>
      <c r="Q81" s="118">
        <f>Dev_Wat_Assets!Q128</f>
        <v>0</v>
      </c>
      <c r="R81" s="118">
        <f>Dev_Wat_Assets!R128</f>
        <v>0</v>
      </c>
      <c r="S81" s="118">
        <f>Dev_Wat_Assets!S128</f>
        <v>0</v>
      </c>
      <c r="T81" s="77">
        <f>Dev_Wat_Assets!T128</f>
        <v>0</v>
      </c>
      <c r="U81" s="77">
        <f>Dev_Wat_Assets!U128</f>
        <v>0</v>
      </c>
      <c r="V81" s="118">
        <f>Dev_Wat_Assets!V128</f>
        <v>0</v>
      </c>
      <c r="W81" s="77">
        <f>Dev_Wat_Assets!W128</f>
        <v>0</v>
      </c>
      <c r="X81" s="117">
        <f>Dev_Wat_Assets!X128</f>
        <v>0</v>
      </c>
      <c r="Y81" s="53"/>
      <c r="Z81" s="77">
        <f>Dev_Wat_Assets!Z128</f>
        <v>0</v>
      </c>
    </row>
    <row r="82" spans="2:26" ht="15.5">
      <c r="B82" s="21" t="str">
        <f>Dev_Wat_Assets!B129</f>
        <v>W15</v>
      </c>
      <c r="C82" s="22" t="str">
        <f>Dev_Wat_Assets!C129</f>
        <v>Water ecological internal unit value = AVG(W13+W14)</v>
      </c>
      <c r="D82" s="81">
        <f>Dev_Wat_Assets!D129</f>
        <v>0</v>
      </c>
      <c r="E82" s="81">
        <f>Dev_Wat_Assets!E129</f>
        <v>0</v>
      </c>
      <c r="F82" s="83">
        <f>Dev_Wat_Assets!F129</f>
        <v>0</v>
      </c>
      <c r="G82" s="83">
        <f>Dev_Wat_Assets!G129</f>
        <v>0</v>
      </c>
      <c r="H82" s="80">
        <f>Dev_Wat_Assets!H129</f>
        <v>0</v>
      </c>
      <c r="I82" s="82">
        <f>Dev_Wat_Assets!I129</f>
        <v>0</v>
      </c>
      <c r="J82" s="82">
        <f>Dev_Wat_Assets!J129</f>
        <v>0</v>
      </c>
      <c r="K82" s="82">
        <f>Dev_Wat_Assets!K129</f>
        <v>0</v>
      </c>
      <c r="L82" s="82">
        <f>Dev_Wat_Assets!L129</f>
        <v>0</v>
      </c>
      <c r="M82" s="82">
        <f>Dev_Wat_Assets!M129</f>
        <v>0</v>
      </c>
      <c r="N82" s="82">
        <f>Dev_Wat_Assets!N129</f>
        <v>0</v>
      </c>
      <c r="O82" s="82">
        <f>Dev_Wat_Assets!O129</f>
        <v>0</v>
      </c>
      <c r="P82" s="82">
        <f>Dev_Wat_Assets!P129</f>
        <v>0</v>
      </c>
      <c r="Q82" s="82">
        <f>Dev_Wat_Assets!Q129</f>
        <v>0</v>
      </c>
      <c r="R82" s="82">
        <f>Dev_Wat_Assets!R129</f>
        <v>0</v>
      </c>
      <c r="S82" s="82">
        <f>Dev_Wat_Assets!S129</f>
        <v>0</v>
      </c>
      <c r="T82" s="83">
        <f>Dev_Wat_Assets!T129</f>
        <v>0</v>
      </c>
      <c r="U82" s="83">
        <f>Dev_Wat_Assets!U129</f>
        <v>0</v>
      </c>
      <c r="V82" s="82">
        <f>Dev_Wat_Assets!V129</f>
        <v>0</v>
      </c>
      <c r="W82" s="83">
        <f>Dev_Wat_Assets!W129</f>
        <v>0</v>
      </c>
      <c r="X82" s="81">
        <f>Dev_Wat_Assets!X129</f>
        <v>0</v>
      </c>
      <c r="Y82" s="53"/>
      <c r="Z82" s="83">
        <f>Dev_Wat_Assets!Z129</f>
        <v>0</v>
      </c>
    </row>
    <row r="85" spans="2:26">
      <c r="B85" s="2"/>
    </row>
  </sheetData>
  <mergeCells count="12">
    <mergeCell ref="X2:X3"/>
    <mergeCell ref="Z2:Z3"/>
    <mergeCell ref="B3:C3"/>
    <mergeCell ref="D2:D3"/>
    <mergeCell ref="E2:E3"/>
    <mergeCell ref="F2:F3"/>
    <mergeCell ref="G2:G3"/>
    <mergeCell ref="H2:S2"/>
    <mergeCell ref="T2:T3"/>
    <mergeCell ref="U2:U3"/>
    <mergeCell ref="V2:V3"/>
    <mergeCell ref="W2:W3"/>
  </mergeCells>
  <pageMargins left="0.7" right="0.7" top="0.75" bottom="0.75" header="0.3" footer="0.3"/>
  <pageSetup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65"/>
  <sheetViews>
    <sheetView showGridLines="0" showZeros="0" zoomScale="80" zoomScaleNormal="80" workbookViewId="0">
      <selection sqref="A1:XFD1048576"/>
    </sheetView>
  </sheetViews>
  <sheetFormatPr defaultRowHeight="14.5"/>
  <cols>
    <col min="1" max="1" width="3.54296875" customWidth="1"/>
    <col min="2" max="2" width="8.54296875" customWidth="1"/>
    <col min="3" max="3" width="66" bestFit="1" customWidth="1"/>
    <col min="4" max="7" width="8.7265625" customWidth="1"/>
    <col min="8" max="19" width="5.7265625" hidden="1" customWidth="1"/>
    <col min="20" max="21" width="8.7265625" customWidth="1"/>
    <col min="22" max="24" width="6.7265625" customWidth="1"/>
    <col min="25" max="25" width="1.81640625" style="3" customWidth="1"/>
    <col min="26" max="26" width="6.7265625" customWidth="1"/>
  </cols>
  <sheetData>
    <row r="1" spans="1:26" ht="21">
      <c r="B1" s="42" t="str">
        <f>Res_Wat_Assets!B1</f>
        <v>Ecosystem Water Account</v>
      </c>
    </row>
    <row r="2" spans="1:26" ht="21">
      <c r="B2" s="42"/>
      <c r="X2" s="297" t="s">
        <v>246</v>
      </c>
      <c r="Y2" s="297"/>
      <c r="Z2" s="297"/>
    </row>
    <row r="3" spans="1:26" ht="15" customHeight="1">
      <c r="B3" s="255"/>
      <c r="C3" s="256"/>
      <c r="D3" s="293" t="str">
        <f>Dev_Wat_Assets!D3</f>
        <v>Lakes &amp; reservoirs</v>
      </c>
      <c r="E3" s="293" t="str">
        <f>Dev_Wat_Assets!E3</f>
        <v>Rivers      &amp; other streams</v>
      </c>
      <c r="F3" s="293" t="str">
        <f>Dev_Wat_Assets!F3</f>
        <v>Glaciers, snow &amp; ice</v>
      </c>
      <c r="G3" s="293" t="str">
        <f>Dev_Wat_Assets!G3</f>
        <v>Ground  water</v>
      </c>
      <c r="H3" s="288" t="str">
        <f>Dev_Wat_Assets!H3</f>
        <v>Land/ Soil/ Vegetation (LCEU classes)</v>
      </c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90"/>
      <c r="T3" s="295" t="str">
        <f>Dev_Wat_Assets!T3</f>
        <v>Soil &amp; Vegeta-tion</v>
      </c>
      <c r="U3" s="300" t="str">
        <f>Dev_Wat_Assets!U3</f>
        <v>Total Inland Water System</v>
      </c>
      <c r="V3" s="302" t="str">
        <f>Dev_Wat_Assets!V3</f>
        <v>Other territories</v>
      </c>
      <c r="W3" s="302" t="str">
        <f>Dev_Wat_Assets!W3</f>
        <v>Sea</v>
      </c>
      <c r="X3" s="302" t="str">
        <f>Dev_Wat_Assets!X3</f>
        <v>Atmosphere</v>
      </c>
      <c r="Z3" s="298" t="str">
        <f>Dev_Wat_Assets!Z3</f>
        <v>Supply &amp; Use Sectors</v>
      </c>
    </row>
    <row r="4" spans="1:26" ht="99" customHeight="1">
      <c r="B4" s="286"/>
      <c r="C4" s="287"/>
      <c r="D4" s="294"/>
      <c r="E4" s="294"/>
      <c r="F4" s="294"/>
      <c r="G4" s="294"/>
      <c r="H4" s="257" t="str">
        <f>Dev_Wat_Assets!H4</f>
        <v>01 Urban and associated developed areas</v>
      </c>
      <c r="I4" s="257" t="str">
        <f>Dev_Wat_Assets!I4</f>
        <v>02 Homogeneous herbaceous cropland</v>
      </c>
      <c r="J4" s="257" t="str">
        <f>Dev_Wat_Assets!J4</f>
        <v>03 Agriculture plantations, permanent crops</v>
      </c>
      <c r="K4" s="257" t="str">
        <f>Dev_Wat_Assets!K4</f>
        <v>04 Agriculture associations and mosaics</v>
      </c>
      <c r="L4" s="257" t="str">
        <f>Dev_Wat_Assets!L4</f>
        <v>05 Pastures and natural grassland</v>
      </c>
      <c r="M4" s="257" t="str">
        <f>Dev_Wat_Assets!M4</f>
        <v>06 Forest tree cover</v>
      </c>
      <c r="N4" s="257" t="str">
        <f>Dev_Wat_Assets!N4</f>
        <v>07 Shrubland, bushland, heathland</v>
      </c>
      <c r="O4" s="257" t="str">
        <f>Dev_Wat_Assets!O4</f>
        <v>08 Sparsely vegetated areas</v>
      </c>
      <c r="P4" s="257" t="str">
        <f>Dev_Wat_Assets!P4</f>
        <v>09 Natural vegetation associations and mosaics</v>
      </c>
      <c r="Q4" s="257" t="str">
        <f>Dev_Wat_Assets!Q4</f>
        <v>10 Barren land</v>
      </c>
      <c r="R4" s="257" t="str">
        <f>Dev_Wat_Assets!R4</f>
        <v>11 Permanent snow and glaciers</v>
      </c>
      <c r="S4" s="257" t="str">
        <f>Dev_Wat_Assets!S4</f>
        <v>12 Open wetlands</v>
      </c>
      <c r="T4" s="296"/>
      <c r="U4" s="301"/>
      <c r="V4" s="303"/>
      <c r="W4" s="303"/>
      <c r="X4" s="303"/>
      <c r="Y4" s="122"/>
      <c r="Z4" s="299"/>
    </row>
    <row r="5" spans="1:26" ht="18.5">
      <c r="A5" s="9"/>
      <c r="B5" s="28" t="str">
        <f>Res_Wat_Assets!B4</f>
        <v>I. Ecosystem Water Basic Balance</v>
      </c>
      <c r="C5" s="14"/>
      <c r="D5" s="14"/>
      <c r="E5" s="14"/>
      <c r="F5" s="14"/>
      <c r="G5" s="29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29"/>
      <c r="Y5" s="11"/>
      <c r="Z5" s="16"/>
    </row>
    <row r="6" spans="1:26" ht="16" thickBot="1">
      <c r="B6" s="33" t="str">
        <f>Res_Wat_Assets!B5</f>
        <v>W1</v>
      </c>
      <c r="C6" s="34" t="str">
        <f>Res_Wat_Assets!C5</f>
        <v>Opening Stocks</v>
      </c>
      <c r="D6" s="47">
        <f>Res_Wat_Assets!D5</f>
        <v>0</v>
      </c>
      <c r="E6" s="50">
        <f>Res_Wat_Assets!E5</f>
        <v>0</v>
      </c>
      <c r="F6" s="52">
        <f>Res_Wat_Assets!F5</f>
        <v>0</v>
      </c>
      <c r="G6" s="231">
        <f>Res_Wat_Assets!G5</f>
        <v>0</v>
      </c>
      <c r="H6" s="50">
        <f>Res_Wat_Assets!H5</f>
        <v>0</v>
      </c>
      <c r="I6" s="49">
        <f>Res_Wat_Assets!I5</f>
        <v>0</v>
      </c>
      <c r="J6" s="50">
        <f>Res_Wat_Assets!J5</f>
        <v>0</v>
      </c>
      <c r="K6" s="49">
        <f>Res_Wat_Assets!K5</f>
        <v>0</v>
      </c>
      <c r="L6" s="50">
        <f>Res_Wat_Assets!L5</f>
        <v>0</v>
      </c>
      <c r="M6" s="49">
        <f>Res_Wat_Assets!M5</f>
        <v>0</v>
      </c>
      <c r="N6" s="50">
        <f>Res_Wat_Assets!N5</f>
        <v>0</v>
      </c>
      <c r="O6" s="49">
        <f>Res_Wat_Assets!O5</f>
        <v>0</v>
      </c>
      <c r="P6" s="50">
        <f>Res_Wat_Assets!P5</f>
        <v>0</v>
      </c>
      <c r="Q6" s="49">
        <f>Res_Wat_Assets!Q5</f>
        <v>0</v>
      </c>
      <c r="R6" s="50">
        <f>Res_Wat_Assets!R5</f>
        <v>0</v>
      </c>
      <c r="S6" s="49">
        <f>Res_Wat_Assets!S5</f>
        <v>0</v>
      </c>
      <c r="T6" s="51">
        <f>Res_Wat_Assets!T5</f>
        <v>0</v>
      </c>
      <c r="U6" s="51">
        <f>Res_Wat_Assets!U5</f>
        <v>0</v>
      </c>
      <c r="V6" s="50">
        <f>Res_Wat_Assets!V5</f>
        <v>0</v>
      </c>
      <c r="W6" s="232">
        <f>Res_Wat_Assets!W5</f>
        <v>0</v>
      </c>
      <c r="X6" s="47">
        <f>Res_Wat_Assets!X5</f>
        <v>0</v>
      </c>
      <c r="Y6" s="53"/>
      <c r="Z6" s="52">
        <f>Res_Wat_Assets!Z5</f>
        <v>0</v>
      </c>
    </row>
    <row r="7" spans="1:26" ht="15" thickTop="1">
      <c r="B7" s="17" t="str">
        <f>Res_Wat_Assets!B6</f>
        <v>W21</v>
      </c>
      <c r="C7" s="18" t="str">
        <f>Res_Wat_Assets!C6</f>
        <v>Precipitations</v>
      </c>
      <c r="D7" s="61">
        <f>Res_Wat_Assets!D6</f>
        <v>0</v>
      </c>
      <c r="E7" s="62">
        <f>Res_Wat_Assets!E6</f>
        <v>0</v>
      </c>
      <c r="F7" s="63">
        <f>Res_Wat_Assets!F6</f>
        <v>0</v>
      </c>
      <c r="G7" s="61">
        <f>Res_Wat_Assets!G6</f>
        <v>0</v>
      </c>
      <c r="H7" s="62">
        <f>Res_Wat_Assets!H6</f>
        <v>0</v>
      </c>
      <c r="I7" s="62">
        <f>Res_Wat_Assets!I6</f>
        <v>0</v>
      </c>
      <c r="J7" s="62">
        <f>Res_Wat_Assets!J6</f>
        <v>0</v>
      </c>
      <c r="K7" s="62">
        <f>Res_Wat_Assets!K6</f>
        <v>0</v>
      </c>
      <c r="L7" s="62">
        <f>Res_Wat_Assets!L6</f>
        <v>0</v>
      </c>
      <c r="M7" s="62">
        <f>Res_Wat_Assets!M6</f>
        <v>0</v>
      </c>
      <c r="N7" s="62">
        <f>Res_Wat_Assets!N6</f>
        <v>0</v>
      </c>
      <c r="O7" s="62">
        <f>Res_Wat_Assets!O6</f>
        <v>0</v>
      </c>
      <c r="P7" s="62">
        <f>Res_Wat_Assets!P6</f>
        <v>0</v>
      </c>
      <c r="Q7" s="62">
        <f>Res_Wat_Assets!Q6</f>
        <v>0</v>
      </c>
      <c r="R7" s="62">
        <f>Res_Wat_Assets!R6</f>
        <v>0</v>
      </c>
      <c r="S7" s="62">
        <f>Res_Wat_Assets!S6</f>
        <v>0</v>
      </c>
      <c r="T7" s="63">
        <f>Res_Wat_Assets!T6</f>
        <v>0</v>
      </c>
      <c r="U7" s="63">
        <f>Res_Wat_Assets!U6</f>
        <v>0</v>
      </c>
      <c r="V7" s="62">
        <f>Res_Wat_Assets!V6</f>
        <v>0</v>
      </c>
      <c r="W7" s="63">
        <f>Res_Wat_Assets!W6</f>
        <v>0</v>
      </c>
      <c r="X7" s="61">
        <f>Res_Wat_Assets!X6</f>
        <v>0</v>
      </c>
      <c r="Y7" s="53"/>
      <c r="Z7" s="173">
        <f>Res_Wat_Assets!Z6</f>
        <v>0</v>
      </c>
    </row>
    <row r="8" spans="1:26">
      <c r="B8" s="165" t="str">
        <f>Res_Wat_Assets!B7</f>
        <v>W22</v>
      </c>
      <c r="C8" s="166" t="str">
        <f>Res_Wat_Assets!C7</f>
        <v>Internal spontaneous water transfers received</v>
      </c>
      <c r="D8" s="168">
        <f>Res_Wat_Assets!D7</f>
        <v>0</v>
      </c>
      <c r="E8" s="169">
        <f>Res_Wat_Assets!E7</f>
        <v>0</v>
      </c>
      <c r="F8" s="170">
        <f>Res_Wat_Assets!F7</f>
        <v>0</v>
      </c>
      <c r="G8" s="168">
        <f>Res_Wat_Assets!G7</f>
        <v>0</v>
      </c>
      <c r="H8" s="169">
        <f>Res_Wat_Assets!H7</f>
        <v>0</v>
      </c>
      <c r="I8" s="169">
        <f>Res_Wat_Assets!I7</f>
        <v>0</v>
      </c>
      <c r="J8" s="171">
        <f>Res_Wat_Assets!J7</f>
        <v>0</v>
      </c>
      <c r="K8" s="171">
        <f>Res_Wat_Assets!K7</f>
        <v>0</v>
      </c>
      <c r="L8" s="169">
        <f>Res_Wat_Assets!L7</f>
        <v>0</v>
      </c>
      <c r="M8" s="169">
        <f>Res_Wat_Assets!M7</f>
        <v>0</v>
      </c>
      <c r="N8" s="169">
        <f>Res_Wat_Assets!N7</f>
        <v>0</v>
      </c>
      <c r="O8" s="171">
        <f>Res_Wat_Assets!O7</f>
        <v>0</v>
      </c>
      <c r="P8" s="171">
        <f>Res_Wat_Assets!P7</f>
        <v>0</v>
      </c>
      <c r="Q8" s="169">
        <f>Res_Wat_Assets!Q7</f>
        <v>0</v>
      </c>
      <c r="R8" s="169">
        <f>Res_Wat_Assets!R7</f>
        <v>0</v>
      </c>
      <c r="S8" s="172">
        <f>Res_Wat_Assets!S7</f>
        <v>0</v>
      </c>
      <c r="T8" s="170">
        <f>Res_Wat_Assets!T7</f>
        <v>0</v>
      </c>
      <c r="U8" s="170">
        <f>Res_Wat_Assets!U7</f>
        <v>0</v>
      </c>
      <c r="V8" s="169">
        <f>Res_Wat_Assets!V7</f>
        <v>0</v>
      </c>
      <c r="W8" s="189">
        <f>Res_Wat_Assets!W7</f>
        <v>0</v>
      </c>
      <c r="X8" s="168">
        <f>Res_Wat_Assets!X7</f>
        <v>0</v>
      </c>
      <c r="Y8" s="53"/>
      <c r="Z8" s="170">
        <f>Res_Wat_Assets!Z7</f>
        <v>0</v>
      </c>
    </row>
    <row r="9" spans="1:26">
      <c r="B9" s="17" t="str">
        <f>Res_Wat_Assets!B8</f>
        <v>W23</v>
      </c>
      <c r="C9" s="18" t="str">
        <f>Res_Wat_Assets!C8</f>
        <v xml:space="preserve">Natural inflows from upstream territories </v>
      </c>
      <c r="D9" s="61">
        <f>Res_Wat_Assets!D8</f>
        <v>0</v>
      </c>
      <c r="E9" s="62">
        <f>Res_Wat_Assets!E8</f>
        <v>0</v>
      </c>
      <c r="F9" s="63">
        <f>Res_Wat_Assets!F8</f>
        <v>0</v>
      </c>
      <c r="G9" s="61">
        <f>Res_Wat_Assets!G8</f>
        <v>0</v>
      </c>
      <c r="H9" s="62">
        <f>Res_Wat_Assets!H8</f>
        <v>0</v>
      </c>
      <c r="I9" s="62">
        <f>Res_Wat_Assets!I8</f>
        <v>0</v>
      </c>
      <c r="J9" s="62">
        <f>Res_Wat_Assets!J8</f>
        <v>0</v>
      </c>
      <c r="K9" s="62">
        <f>Res_Wat_Assets!K8</f>
        <v>0</v>
      </c>
      <c r="L9" s="62">
        <f>Res_Wat_Assets!L8</f>
        <v>0</v>
      </c>
      <c r="M9" s="62">
        <f>Res_Wat_Assets!M8</f>
        <v>0</v>
      </c>
      <c r="N9" s="62">
        <f>Res_Wat_Assets!N8</f>
        <v>0</v>
      </c>
      <c r="O9" s="62">
        <f>Res_Wat_Assets!O8</f>
        <v>0</v>
      </c>
      <c r="P9" s="62">
        <f>Res_Wat_Assets!P8</f>
        <v>0</v>
      </c>
      <c r="Q9" s="62">
        <f>Res_Wat_Assets!Q8</f>
        <v>0</v>
      </c>
      <c r="R9" s="62">
        <f>Res_Wat_Assets!R8</f>
        <v>0</v>
      </c>
      <c r="S9" s="62">
        <f>Res_Wat_Assets!S8</f>
        <v>0</v>
      </c>
      <c r="T9" s="63">
        <f>Res_Wat_Assets!T8</f>
        <v>0</v>
      </c>
      <c r="U9" s="63">
        <f>Res_Wat_Assets!U8</f>
        <v>0</v>
      </c>
      <c r="V9" s="62">
        <f>Res_Wat_Assets!V8</f>
        <v>0</v>
      </c>
      <c r="W9" s="63">
        <f>Res_Wat_Assets!W8</f>
        <v>0</v>
      </c>
      <c r="X9" s="61">
        <f>Res_Wat_Assets!X8</f>
        <v>0</v>
      </c>
      <c r="Y9" s="53"/>
      <c r="Z9" s="63">
        <f>Res_Wat_Assets!Z8</f>
        <v>0</v>
      </c>
    </row>
    <row r="10" spans="1:26" s="3" customFormat="1">
      <c r="B10" s="165" t="str">
        <f>Res_Wat_Assets!B9</f>
        <v>W24</v>
      </c>
      <c r="C10" s="166" t="str">
        <f>Res_Wat_Assets!C9</f>
        <v xml:space="preserve">Artificial inflows of water from other territories and the sea </v>
      </c>
      <c r="D10" s="168">
        <f>Res_Wat_Assets!D9</f>
        <v>0</v>
      </c>
      <c r="E10" s="169">
        <f>Res_Wat_Assets!E9</f>
        <v>0</v>
      </c>
      <c r="F10" s="170">
        <f>Res_Wat_Assets!F9</f>
        <v>0</v>
      </c>
      <c r="G10" s="168">
        <f>Res_Wat_Assets!G9</f>
        <v>0</v>
      </c>
      <c r="H10" s="169">
        <f>Res_Wat_Assets!H9</f>
        <v>0</v>
      </c>
      <c r="I10" s="169">
        <f>Res_Wat_Assets!I9</f>
        <v>0</v>
      </c>
      <c r="J10" s="171">
        <f>Res_Wat_Assets!J9</f>
        <v>0</v>
      </c>
      <c r="K10" s="171">
        <f>Res_Wat_Assets!K9</f>
        <v>0</v>
      </c>
      <c r="L10" s="169">
        <f>Res_Wat_Assets!L9</f>
        <v>0</v>
      </c>
      <c r="M10" s="169">
        <f>Res_Wat_Assets!M9</f>
        <v>0</v>
      </c>
      <c r="N10" s="169">
        <f>Res_Wat_Assets!N9</f>
        <v>0</v>
      </c>
      <c r="O10" s="171">
        <f>Res_Wat_Assets!O9</f>
        <v>0</v>
      </c>
      <c r="P10" s="171">
        <f>Res_Wat_Assets!P9</f>
        <v>0</v>
      </c>
      <c r="Q10" s="169">
        <f>Res_Wat_Assets!Q9</f>
        <v>0</v>
      </c>
      <c r="R10" s="169">
        <f>Res_Wat_Assets!R9</f>
        <v>0</v>
      </c>
      <c r="S10" s="172">
        <f>Res_Wat_Assets!S9</f>
        <v>0</v>
      </c>
      <c r="T10" s="170">
        <f>Res_Wat_Assets!T9</f>
        <v>0</v>
      </c>
      <c r="U10" s="170">
        <f>Res_Wat_Assets!U9</f>
        <v>0</v>
      </c>
      <c r="V10" s="169">
        <f>Res_Wat_Assets!V9</f>
        <v>0</v>
      </c>
      <c r="W10" s="189">
        <f>Res_Wat_Assets!W9</f>
        <v>0</v>
      </c>
      <c r="X10" s="168">
        <f>Res_Wat_Assets!X9</f>
        <v>0</v>
      </c>
      <c r="Y10" s="53"/>
      <c r="Z10" s="170">
        <f>Res_Wat_Assets!Z9</f>
        <v>0</v>
      </c>
    </row>
    <row r="11" spans="1:26">
      <c r="B11" s="30" t="str">
        <f>Res_Wat_Assets!B10</f>
        <v>W25</v>
      </c>
      <c r="C11" s="6" t="str">
        <f>Res_Wat_Assets!C10</f>
        <v xml:space="preserve">Waste water returns/discharge to inland water assets </v>
      </c>
      <c r="D11" s="90">
        <f>Res_Wat_Assets!D10</f>
        <v>0</v>
      </c>
      <c r="E11" s="92">
        <f>Res_Wat_Assets!E10</f>
        <v>0</v>
      </c>
      <c r="F11" s="93">
        <f>Res_Wat_Assets!F10</f>
        <v>0</v>
      </c>
      <c r="G11" s="90">
        <f>Res_Wat_Assets!G10</f>
        <v>0</v>
      </c>
      <c r="H11" s="92">
        <f>Res_Wat_Assets!H10</f>
        <v>0</v>
      </c>
      <c r="I11" s="92">
        <f>Res_Wat_Assets!I10</f>
        <v>0</v>
      </c>
      <c r="J11" s="91">
        <f>Res_Wat_Assets!J10</f>
        <v>0</v>
      </c>
      <c r="K11" s="91">
        <f>Res_Wat_Assets!K10</f>
        <v>0</v>
      </c>
      <c r="L11" s="92">
        <f>Res_Wat_Assets!L10</f>
        <v>0</v>
      </c>
      <c r="M11" s="92">
        <f>Res_Wat_Assets!M10</f>
        <v>0</v>
      </c>
      <c r="N11" s="92">
        <f>Res_Wat_Assets!N10</f>
        <v>0</v>
      </c>
      <c r="O11" s="91">
        <f>Res_Wat_Assets!O10</f>
        <v>0</v>
      </c>
      <c r="P11" s="91">
        <f>Res_Wat_Assets!P10</f>
        <v>0</v>
      </c>
      <c r="Q11" s="92">
        <f>Res_Wat_Assets!Q10</f>
        <v>0</v>
      </c>
      <c r="R11" s="92">
        <f>Res_Wat_Assets!R10</f>
        <v>0</v>
      </c>
      <c r="S11" s="92">
        <f>Res_Wat_Assets!S10</f>
        <v>0</v>
      </c>
      <c r="T11" s="93">
        <f>Res_Wat_Assets!T10</f>
        <v>0</v>
      </c>
      <c r="U11" s="93">
        <f>Res_Wat_Assets!U10</f>
        <v>0</v>
      </c>
      <c r="V11" s="92">
        <f>Res_Wat_Assets!V10</f>
        <v>0</v>
      </c>
      <c r="W11" s="94">
        <f>Res_Wat_Assets!W10</f>
        <v>0</v>
      </c>
      <c r="X11" s="90">
        <f>Res_Wat_Assets!X10</f>
        <v>0</v>
      </c>
      <c r="Y11" s="53"/>
      <c r="Z11" s="67">
        <f>Res_Wat_Assets!Z10</f>
        <v>0</v>
      </c>
    </row>
    <row r="12" spans="1:26">
      <c r="B12" s="165" t="str">
        <f>Res_Wat_Assets!B11</f>
        <v xml:space="preserve">W26 </v>
      </c>
      <c r="C12" s="166" t="str">
        <f>Res_Wat_Assets!C11</f>
        <v>Other returns of abstracted water to inland water assets</v>
      </c>
      <c r="D12" s="168">
        <f>Res_Wat_Assets!D11</f>
        <v>0</v>
      </c>
      <c r="E12" s="169">
        <f>Res_Wat_Assets!E11</f>
        <v>0</v>
      </c>
      <c r="F12" s="170">
        <f>Res_Wat_Assets!F11</f>
        <v>0</v>
      </c>
      <c r="G12" s="168">
        <f>Res_Wat_Assets!G11</f>
        <v>0</v>
      </c>
      <c r="H12" s="169">
        <f>Res_Wat_Assets!H11</f>
        <v>0</v>
      </c>
      <c r="I12" s="169">
        <f>Res_Wat_Assets!I11</f>
        <v>0</v>
      </c>
      <c r="J12" s="171">
        <f>Res_Wat_Assets!J11</f>
        <v>0</v>
      </c>
      <c r="K12" s="171">
        <f>Res_Wat_Assets!K11</f>
        <v>0</v>
      </c>
      <c r="L12" s="169">
        <f>Res_Wat_Assets!L11</f>
        <v>0</v>
      </c>
      <c r="M12" s="169">
        <f>Res_Wat_Assets!M11</f>
        <v>0</v>
      </c>
      <c r="N12" s="169">
        <f>Res_Wat_Assets!N11</f>
        <v>0</v>
      </c>
      <c r="O12" s="171">
        <f>Res_Wat_Assets!O11</f>
        <v>0</v>
      </c>
      <c r="P12" s="171">
        <f>Res_Wat_Assets!P11</f>
        <v>0</v>
      </c>
      <c r="Q12" s="169">
        <f>Res_Wat_Assets!Q11</f>
        <v>0</v>
      </c>
      <c r="R12" s="169">
        <f>Res_Wat_Assets!R11</f>
        <v>0</v>
      </c>
      <c r="S12" s="172">
        <f>Res_Wat_Assets!S11</f>
        <v>0</v>
      </c>
      <c r="T12" s="170">
        <f>Res_Wat_Assets!T11</f>
        <v>0</v>
      </c>
      <c r="U12" s="170">
        <f>Res_Wat_Assets!U11</f>
        <v>0</v>
      </c>
      <c r="V12" s="169">
        <f>Res_Wat_Assets!V11</f>
        <v>0</v>
      </c>
      <c r="W12" s="189">
        <f>Res_Wat_Assets!W11</f>
        <v>0</v>
      </c>
      <c r="X12" s="168">
        <f>Res_Wat_Assets!X11</f>
        <v>0</v>
      </c>
      <c r="Y12" s="53"/>
      <c r="Z12" s="170">
        <f>Res_Wat_Assets!Z11</f>
        <v>0</v>
      </c>
    </row>
    <row r="13" spans="1:26" ht="16" thickBot="1">
      <c r="B13" s="24" t="str">
        <f>Res_Wat_Assets!B12</f>
        <v>W2</v>
      </c>
      <c r="C13" s="25" t="str">
        <f>Res_Wat_Assets!C12</f>
        <v>Total increase of stocks of water = SUM(W21 to W26 )</v>
      </c>
      <c r="D13" s="74">
        <f>Res_Wat_Assets!D12</f>
        <v>0</v>
      </c>
      <c r="E13" s="75">
        <f>Res_Wat_Assets!E12</f>
        <v>0</v>
      </c>
      <c r="F13" s="76">
        <f>Res_Wat_Assets!F12</f>
        <v>0</v>
      </c>
      <c r="G13" s="74">
        <f>Res_Wat_Assets!G12</f>
        <v>0</v>
      </c>
      <c r="H13" s="75">
        <f>Res_Wat_Assets!H12</f>
        <v>0</v>
      </c>
      <c r="I13" s="75">
        <f>Res_Wat_Assets!I12</f>
        <v>0</v>
      </c>
      <c r="J13" s="75">
        <f>Res_Wat_Assets!J12</f>
        <v>0</v>
      </c>
      <c r="K13" s="75">
        <f>Res_Wat_Assets!K12</f>
        <v>0</v>
      </c>
      <c r="L13" s="75">
        <f>Res_Wat_Assets!L12</f>
        <v>0</v>
      </c>
      <c r="M13" s="75">
        <f>Res_Wat_Assets!M12</f>
        <v>0</v>
      </c>
      <c r="N13" s="75">
        <f>Res_Wat_Assets!N12</f>
        <v>0</v>
      </c>
      <c r="O13" s="75">
        <f>Res_Wat_Assets!O12</f>
        <v>0</v>
      </c>
      <c r="P13" s="75">
        <f>Res_Wat_Assets!P12</f>
        <v>0</v>
      </c>
      <c r="Q13" s="75">
        <f>Res_Wat_Assets!Q12</f>
        <v>0</v>
      </c>
      <c r="R13" s="75">
        <f>Res_Wat_Assets!R12</f>
        <v>0</v>
      </c>
      <c r="S13" s="75">
        <f>Res_Wat_Assets!S12</f>
        <v>0</v>
      </c>
      <c r="T13" s="76">
        <f>Res_Wat_Assets!T12</f>
        <v>0</v>
      </c>
      <c r="U13" s="76">
        <f>Res_Wat_Assets!U12</f>
        <v>0</v>
      </c>
      <c r="V13" s="75">
        <f>Res_Wat_Assets!V12</f>
        <v>0</v>
      </c>
      <c r="W13" s="76">
        <f>Res_Wat_Assets!W12</f>
        <v>0</v>
      </c>
      <c r="X13" s="74">
        <f>Res_Wat_Assets!X12</f>
        <v>0</v>
      </c>
      <c r="Y13" s="53"/>
      <c r="Z13" s="77">
        <f>Res_Wat_Assets!Z12</f>
        <v>0</v>
      </c>
    </row>
    <row r="14" spans="1:26" s="3" customFormat="1" ht="15" thickTop="1">
      <c r="B14" s="27" t="str">
        <f>Res_Wat_Assets!B13</f>
        <v>W31</v>
      </c>
      <c r="C14" s="39" t="str">
        <f>Res_Wat_Assets!C13</f>
        <v xml:space="preserve">Spontaneous actual evapo-transpiration </v>
      </c>
      <c r="D14" s="69">
        <f>Res_Wat_Assets!D13</f>
        <v>0</v>
      </c>
      <c r="E14" s="71">
        <f>Res_Wat_Assets!E13</f>
        <v>0</v>
      </c>
      <c r="F14" s="72">
        <f>Res_Wat_Assets!F13</f>
        <v>0</v>
      </c>
      <c r="G14" s="69">
        <f>Res_Wat_Assets!G13</f>
        <v>0</v>
      </c>
      <c r="H14" s="71">
        <f>Res_Wat_Assets!H13</f>
        <v>0</v>
      </c>
      <c r="I14" s="71">
        <f>Res_Wat_Assets!I13</f>
        <v>0</v>
      </c>
      <c r="J14" s="70">
        <f>Res_Wat_Assets!J13</f>
        <v>0</v>
      </c>
      <c r="K14" s="70">
        <f>Res_Wat_Assets!K13</f>
        <v>0</v>
      </c>
      <c r="L14" s="71">
        <f>Res_Wat_Assets!L13</f>
        <v>0</v>
      </c>
      <c r="M14" s="71">
        <f>Res_Wat_Assets!M13</f>
        <v>0</v>
      </c>
      <c r="N14" s="71">
        <f>Res_Wat_Assets!N13</f>
        <v>0</v>
      </c>
      <c r="O14" s="70">
        <f>Res_Wat_Assets!O13</f>
        <v>0</v>
      </c>
      <c r="P14" s="70">
        <f>Res_Wat_Assets!P13</f>
        <v>0</v>
      </c>
      <c r="Q14" s="71">
        <f>Res_Wat_Assets!Q13</f>
        <v>0</v>
      </c>
      <c r="R14" s="71">
        <f>Res_Wat_Assets!R13</f>
        <v>0</v>
      </c>
      <c r="S14" s="71">
        <f>Res_Wat_Assets!S13</f>
        <v>0</v>
      </c>
      <c r="T14" s="72">
        <f>Res_Wat_Assets!T13</f>
        <v>0</v>
      </c>
      <c r="U14" s="72">
        <f>Res_Wat_Assets!U13</f>
        <v>0</v>
      </c>
      <c r="V14" s="71">
        <f>Res_Wat_Assets!V13</f>
        <v>0</v>
      </c>
      <c r="W14" s="95">
        <f>Res_Wat_Assets!W13</f>
        <v>0</v>
      </c>
      <c r="X14" s="69">
        <f>Res_Wat_Assets!X13</f>
        <v>0</v>
      </c>
      <c r="Y14" s="53"/>
      <c r="Z14" s="59">
        <f>Res_Wat_Assets!Z13</f>
        <v>0</v>
      </c>
    </row>
    <row r="15" spans="1:26">
      <c r="B15" s="38" t="str">
        <f>Res_Wat_Assets!B14</f>
        <v>W32</v>
      </c>
      <c r="C15" s="144" t="str">
        <f>Res_Wat_Assets!C14</f>
        <v>Internal spontaneous water transfers supplied</v>
      </c>
      <c r="D15" s="65"/>
      <c r="E15" s="66"/>
      <c r="F15" s="147"/>
      <c r="G15" s="65"/>
      <c r="H15" s="66"/>
      <c r="I15" s="66"/>
      <c r="J15" s="148"/>
      <c r="K15" s="148"/>
      <c r="L15" s="66"/>
      <c r="M15" s="66"/>
      <c r="N15" s="66"/>
      <c r="O15" s="148"/>
      <c r="P15" s="148"/>
      <c r="Q15" s="66"/>
      <c r="R15" s="66"/>
      <c r="S15" s="66"/>
      <c r="T15" s="147"/>
      <c r="U15" s="147"/>
      <c r="V15" s="66"/>
      <c r="W15" s="67"/>
      <c r="X15" s="65"/>
      <c r="Y15" s="53"/>
      <c r="Z15" s="67"/>
    </row>
    <row r="16" spans="1:26" s="3" customFormat="1">
      <c r="B16" s="165" t="str">
        <f>Res_Wat_Assets!B15</f>
        <v>W33</v>
      </c>
      <c r="C16" s="166" t="str">
        <f>Res_Wat_Assets!C15</f>
        <v xml:space="preserve">Natural outflows to downstream territories and the sea </v>
      </c>
      <c r="D16" s="168">
        <f>Res_Wat_Assets!D15</f>
        <v>0</v>
      </c>
      <c r="E16" s="169">
        <f>Res_Wat_Assets!E15</f>
        <v>0</v>
      </c>
      <c r="F16" s="170">
        <f>Res_Wat_Assets!F15</f>
        <v>0</v>
      </c>
      <c r="G16" s="168">
        <f>Res_Wat_Assets!G15</f>
        <v>0</v>
      </c>
      <c r="H16" s="169">
        <f>Res_Wat_Assets!H15</f>
        <v>0</v>
      </c>
      <c r="I16" s="169">
        <f>Res_Wat_Assets!I15</f>
        <v>0</v>
      </c>
      <c r="J16" s="171">
        <f>Res_Wat_Assets!J15</f>
        <v>0</v>
      </c>
      <c r="K16" s="171">
        <f>Res_Wat_Assets!K15</f>
        <v>0</v>
      </c>
      <c r="L16" s="169">
        <f>Res_Wat_Assets!L15</f>
        <v>0</v>
      </c>
      <c r="M16" s="169">
        <f>Res_Wat_Assets!M15</f>
        <v>0</v>
      </c>
      <c r="N16" s="169">
        <f>Res_Wat_Assets!N15</f>
        <v>0</v>
      </c>
      <c r="O16" s="171">
        <f>Res_Wat_Assets!O15</f>
        <v>0</v>
      </c>
      <c r="P16" s="171">
        <f>Res_Wat_Assets!P15</f>
        <v>0</v>
      </c>
      <c r="Q16" s="169">
        <f>Res_Wat_Assets!Q15</f>
        <v>0</v>
      </c>
      <c r="R16" s="169">
        <f>Res_Wat_Assets!R15</f>
        <v>0</v>
      </c>
      <c r="S16" s="172">
        <f>Res_Wat_Assets!S15</f>
        <v>0</v>
      </c>
      <c r="T16" s="170">
        <f>Res_Wat_Assets!T15</f>
        <v>0</v>
      </c>
      <c r="U16" s="170">
        <f>Res_Wat_Assets!U15</f>
        <v>0</v>
      </c>
      <c r="V16" s="169">
        <f>Res_Wat_Assets!V15</f>
        <v>0</v>
      </c>
      <c r="W16" s="189">
        <f>Res_Wat_Assets!W15</f>
        <v>0</v>
      </c>
      <c r="X16" s="168">
        <f>Res_Wat_Assets!X15</f>
        <v>0</v>
      </c>
      <c r="Y16" s="53"/>
      <c r="Z16" s="170">
        <f>Res_Wat_Assets!Z15</f>
        <v>0</v>
      </c>
    </row>
    <row r="17" spans="1:26">
      <c r="B17" s="38" t="str">
        <f>Res_Wat_Assets!B16</f>
        <v>W34</v>
      </c>
      <c r="C17" s="144" t="str">
        <f>Res_Wat_Assets!C16</f>
        <v>Abstraction from water assets</v>
      </c>
      <c r="D17" s="65">
        <f>Res_Wat_Assets!D16</f>
        <v>0</v>
      </c>
      <c r="E17" s="66">
        <f>Res_Wat_Assets!E16</f>
        <v>0</v>
      </c>
      <c r="F17" s="147">
        <f>Res_Wat_Assets!F16</f>
        <v>0</v>
      </c>
      <c r="G17" s="65">
        <f>Res_Wat_Assets!G16</f>
        <v>0</v>
      </c>
      <c r="H17" s="66">
        <f>Res_Wat_Assets!H16</f>
        <v>0</v>
      </c>
      <c r="I17" s="66">
        <f>Res_Wat_Assets!I16</f>
        <v>0</v>
      </c>
      <c r="J17" s="148">
        <f>Res_Wat_Assets!J16</f>
        <v>0</v>
      </c>
      <c r="K17" s="148">
        <f>Res_Wat_Assets!K16</f>
        <v>0</v>
      </c>
      <c r="L17" s="66">
        <f>Res_Wat_Assets!L16</f>
        <v>0</v>
      </c>
      <c r="M17" s="66">
        <f>Res_Wat_Assets!M16</f>
        <v>0</v>
      </c>
      <c r="N17" s="66">
        <f>Res_Wat_Assets!N16</f>
        <v>0</v>
      </c>
      <c r="O17" s="148">
        <f>Res_Wat_Assets!O16</f>
        <v>0</v>
      </c>
      <c r="P17" s="148">
        <f>Res_Wat_Assets!P16</f>
        <v>0</v>
      </c>
      <c r="Q17" s="66">
        <f>Res_Wat_Assets!Q16</f>
        <v>0</v>
      </c>
      <c r="R17" s="66">
        <f>Res_Wat_Assets!R16</f>
        <v>0</v>
      </c>
      <c r="S17" s="66">
        <f>Res_Wat_Assets!S16</f>
        <v>0</v>
      </c>
      <c r="T17" s="147">
        <f>Res_Wat_Assets!T16</f>
        <v>0</v>
      </c>
      <c r="U17" s="147">
        <f>Res_Wat_Assets!U16</f>
        <v>0</v>
      </c>
      <c r="V17" s="66">
        <f>Res_Wat_Assets!V16</f>
        <v>0</v>
      </c>
      <c r="W17" s="67">
        <f>Res_Wat_Assets!W16</f>
        <v>0</v>
      </c>
      <c r="X17" s="65">
        <f>Res_Wat_Assets!X16</f>
        <v>0</v>
      </c>
      <c r="Y17" s="53"/>
      <c r="Z17" s="67">
        <f>Res_Wat_Assets!Z16</f>
        <v>0</v>
      </c>
    </row>
    <row r="18" spans="1:26" s="3" customFormat="1">
      <c r="B18" s="165" t="str">
        <f>Res_Wat_Assets!B17</f>
        <v>W35</v>
      </c>
      <c r="C18" s="166" t="str">
        <f>Res_Wat_Assets!C17</f>
        <v>Abstraction/collection of precipitation water and urban runoff</v>
      </c>
      <c r="D18" s="168"/>
      <c r="E18" s="169"/>
      <c r="F18" s="170"/>
      <c r="G18" s="168"/>
      <c r="H18" s="169"/>
      <c r="I18" s="169"/>
      <c r="J18" s="171"/>
      <c r="K18" s="171"/>
      <c r="L18" s="169"/>
      <c r="M18" s="169"/>
      <c r="N18" s="169"/>
      <c r="O18" s="171"/>
      <c r="P18" s="171"/>
      <c r="Q18" s="169"/>
      <c r="R18" s="169"/>
      <c r="S18" s="172"/>
      <c r="T18" s="170"/>
      <c r="U18" s="170"/>
      <c r="V18" s="169"/>
      <c r="W18" s="189"/>
      <c r="X18" s="168"/>
      <c r="Y18" s="53"/>
      <c r="Z18" s="170"/>
    </row>
    <row r="19" spans="1:26">
      <c r="B19" s="38" t="str">
        <f>Res_Wat_Assets!B18</f>
        <v>W36</v>
      </c>
      <c r="C19" s="144" t="str">
        <f>Res_Wat_Assets!C18</f>
        <v xml:space="preserve">Actual evapo-transpiration induced by irrigation </v>
      </c>
      <c r="D19" s="65">
        <f>Res_Wat_Assets!D18</f>
        <v>0</v>
      </c>
      <c r="E19" s="66">
        <f>Res_Wat_Assets!E18</f>
        <v>0</v>
      </c>
      <c r="F19" s="147">
        <f>Res_Wat_Assets!F18</f>
        <v>0</v>
      </c>
      <c r="G19" s="65">
        <f>Res_Wat_Assets!G18</f>
        <v>0</v>
      </c>
      <c r="H19" s="66">
        <f>Res_Wat_Assets!H18</f>
        <v>0</v>
      </c>
      <c r="I19" s="66">
        <f>Res_Wat_Assets!I18</f>
        <v>0</v>
      </c>
      <c r="J19" s="148">
        <f>Res_Wat_Assets!J18</f>
        <v>0</v>
      </c>
      <c r="K19" s="148">
        <f>Res_Wat_Assets!K18</f>
        <v>0</v>
      </c>
      <c r="L19" s="66">
        <f>Res_Wat_Assets!L18</f>
        <v>0</v>
      </c>
      <c r="M19" s="66">
        <f>Res_Wat_Assets!M18</f>
        <v>0</v>
      </c>
      <c r="N19" s="66">
        <f>Res_Wat_Assets!N18</f>
        <v>0</v>
      </c>
      <c r="O19" s="148">
        <f>Res_Wat_Assets!O18</f>
        <v>0</v>
      </c>
      <c r="P19" s="148">
        <f>Res_Wat_Assets!P18</f>
        <v>0</v>
      </c>
      <c r="Q19" s="66">
        <f>Res_Wat_Assets!Q18</f>
        <v>0</v>
      </c>
      <c r="R19" s="66">
        <f>Res_Wat_Assets!R18</f>
        <v>0</v>
      </c>
      <c r="S19" s="66">
        <f>Res_Wat_Assets!S18</f>
        <v>0</v>
      </c>
      <c r="T19" s="147">
        <f>Res_Wat_Assets!T18</f>
        <v>0</v>
      </c>
      <c r="U19" s="147">
        <f>Res_Wat_Assets!U18</f>
        <v>0</v>
      </c>
      <c r="V19" s="66">
        <f>Res_Wat_Assets!V18</f>
        <v>0</v>
      </c>
      <c r="W19" s="67">
        <f>Res_Wat_Assets!W18</f>
        <v>0</v>
      </c>
      <c r="X19" s="65">
        <f>Res_Wat_Assets!X18</f>
        <v>0</v>
      </c>
      <c r="Y19" s="53"/>
      <c r="Z19" s="67">
        <f>Res_Wat_Assets!Z18</f>
        <v>0</v>
      </c>
    </row>
    <row r="20" spans="1:26" s="3" customFormat="1">
      <c r="B20" s="165" t="str">
        <f>Res_Wat_Assets!B19</f>
        <v>W37</v>
      </c>
      <c r="C20" s="166" t="str">
        <f>Res_Wat_Assets!C19</f>
        <v xml:space="preserve">Evaporation from industry and other uses </v>
      </c>
      <c r="D20" s="168">
        <f>Res_Wat_Assets!D19</f>
        <v>0</v>
      </c>
      <c r="E20" s="169">
        <f>Res_Wat_Assets!E19</f>
        <v>0</v>
      </c>
      <c r="F20" s="170">
        <f>Res_Wat_Assets!F19</f>
        <v>0</v>
      </c>
      <c r="G20" s="168">
        <f>Res_Wat_Assets!G19</f>
        <v>0</v>
      </c>
      <c r="H20" s="169">
        <f>Res_Wat_Assets!H19</f>
        <v>0</v>
      </c>
      <c r="I20" s="169">
        <f>Res_Wat_Assets!I19</f>
        <v>0</v>
      </c>
      <c r="J20" s="171">
        <f>Res_Wat_Assets!J19</f>
        <v>0</v>
      </c>
      <c r="K20" s="171">
        <f>Res_Wat_Assets!K19</f>
        <v>0</v>
      </c>
      <c r="L20" s="169">
        <f>Res_Wat_Assets!L19</f>
        <v>0</v>
      </c>
      <c r="M20" s="169">
        <f>Res_Wat_Assets!M19</f>
        <v>0</v>
      </c>
      <c r="N20" s="169">
        <f>Res_Wat_Assets!N19</f>
        <v>0</v>
      </c>
      <c r="O20" s="171">
        <f>Res_Wat_Assets!O19</f>
        <v>0</v>
      </c>
      <c r="P20" s="171">
        <f>Res_Wat_Assets!P19</f>
        <v>0</v>
      </c>
      <c r="Q20" s="169">
        <f>Res_Wat_Assets!Q19</f>
        <v>0</v>
      </c>
      <c r="R20" s="169">
        <f>Res_Wat_Assets!R19</f>
        <v>0</v>
      </c>
      <c r="S20" s="172">
        <f>Res_Wat_Assets!S19</f>
        <v>0</v>
      </c>
      <c r="T20" s="170">
        <f>Res_Wat_Assets!T19</f>
        <v>0</v>
      </c>
      <c r="U20" s="170">
        <f>Res_Wat_Assets!U19</f>
        <v>0</v>
      </c>
      <c r="V20" s="169">
        <f>Res_Wat_Assets!V19</f>
        <v>0</v>
      </c>
      <c r="W20" s="189">
        <f>Res_Wat_Assets!W19</f>
        <v>0</v>
      </c>
      <c r="X20" s="168">
        <f>Res_Wat_Assets!X19</f>
        <v>0</v>
      </c>
      <c r="Y20" s="53"/>
      <c r="Z20" s="170">
        <f>Res_Wat_Assets!Z19</f>
        <v>0</v>
      </c>
    </row>
    <row r="21" spans="1:26">
      <c r="B21" s="38" t="str">
        <f>Res_Wat_Assets!B20</f>
        <v>W38</v>
      </c>
      <c r="C21" s="144" t="str">
        <f>Res_Wat_Assets!C20</f>
        <v xml:space="preserve">Artificial outflow of water to other territories and the sea </v>
      </c>
      <c r="D21" s="65">
        <f>Res_Wat_Assets!D20</f>
        <v>0</v>
      </c>
      <c r="E21" s="66">
        <f>Res_Wat_Assets!E20</f>
        <v>0</v>
      </c>
      <c r="F21" s="147">
        <f>Res_Wat_Assets!F20</f>
        <v>0</v>
      </c>
      <c r="G21" s="65">
        <f>Res_Wat_Assets!G20</f>
        <v>0</v>
      </c>
      <c r="H21" s="66">
        <f>Res_Wat_Assets!H20</f>
        <v>0</v>
      </c>
      <c r="I21" s="66">
        <f>Res_Wat_Assets!I20</f>
        <v>0</v>
      </c>
      <c r="J21" s="148">
        <f>Res_Wat_Assets!J20</f>
        <v>0</v>
      </c>
      <c r="K21" s="148">
        <f>Res_Wat_Assets!K20</f>
        <v>0</v>
      </c>
      <c r="L21" s="66">
        <f>Res_Wat_Assets!L20</f>
        <v>0</v>
      </c>
      <c r="M21" s="66">
        <f>Res_Wat_Assets!M20</f>
        <v>0</v>
      </c>
      <c r="N21" s="66">
        <f>Res_Wat_Assets!N20</f>
        <v>0</v>
      </c>
      <c r="O21" s="148">
        <f>Res_Wat_Assets!O20</f>
        <v>0</v>
      </c>
      <c r="P21" s="148">
        <f>Res_Wat_Assets!P20</f>
        <v>0</v>
      </c>
      <c r="Q21" s="66">
        <f>Res_Wat_Assets!Q20</f>
        <v>0</v>
      </c>
      <c r="R21" s="66">
        <f>Res_Wat_Assets!R20</f>
        <v>0</v>
      </c>
      <c r="S21" s="66">
        <f>Res_Wat_Assets!S20</f>
        <v>0</v>
      </c>
      <c r="T21" s="147">
        <f>Res_Wat_Assets!T20</f>
        <v>0</v>
      </c>
      <c r="U21" s="147">
        <f>Res_Wat_Assets!U20</f>
        <v>0</v>
      </c>
      <c r="V21" s="66">
        <f>Res_Wat_Assets!V20</f>
        <v>0</v>
      </c>
      <c r="W21" s="67">
        <f>Res_Wat_Assets!W20</f>
        <v>0</v>
      </c>
      <c r="X21" s="65">
        <f>Res_Wat_Assets!X20</f>
        <v>0</v>
      </c>
      <c r="Y21" s="53"/>
      <c r="Z21" s="67">
        <f>Res_Wat_Assets!Z20</f>
        <v>0</v>
      </c>
    </row>
    <row r="22" spans="1:26">
      <c r="B22" s="165" t="str">
        <f>Res_Wat_Assets!B21</f>
        <v>W39</v>
      </c>
      <c r="C22" s="166" t="str">
        <f>Res_Wat_Assets!C21</f>
        <v>Other change in volume of stocks and adjustment (+ or -)</v>
      </c>
      <c r="D22" s="168">
        <f>Res_Wat_Assets!D21</f>
        <v>0</v>
      </c>
      <c r="E22" s="169">
        <f>Res_Wat_Assets!E21</f>
        <v>0</v>
      </c>
      <c r="F22" s="170">
        <f>Res_Wat_Assets!F21</f>
        <v>0</v>
      </c>
      <c r="G22" s="168">
        <f>Res_Wat_Assets!G21</f>
        <v>0</v>
      </c>
      <c r="H22" s="169">
        <f>Res_Wat_Assets!H21</f>
        <v>0</v>
      </c>
      <c r="I22" s="169">
        <f>Res_Wat_Assets!I21</f>
        <v>0</v>
      </c>
      <c r="J22" s="171">
        <f>Res_Wat_Assets!J21</f>
        <v>0</v>
      </c>
      <c r="K22" s="171">
        <f>Res_Wat_Assets!K21</f>
        <v>0</v>
      </c>
      <c r="L22" s="169">
        <f>Res_Wat_Assets!L21</f>
        <v>0</v>
      </c>
      <c r="M22" s="169">
        <f>Res_Wat_Assets!M21</f>
        <v>0</v>
      </c>
      <c r="N22" s="169">
        <f>Res_Wat_Assets!N21</f>
        <v>0</v>
      </c>
      <c r="O22" s="171">
        <f>Res_Wat_Assets!O21</f>
        <v>0</v>
      </c>
      <c r="P22" s="171">
        <f>Res_Wat_Assets!P21</f>
        <v>0</v>
      </c>
      <c r="Q22" s="169">
        <f>Res_Wat_Assets!Q21</f>
        <v>0</v>
      </c>
      <c r="R22" s="169">
        <f>Res_Wat_Assets!R21</f>
        <v>0</v>
      </c>
      <c r="S22" s="172">
        <f>Res_Wat_Assets!S21</f>
        <v>0</v>
      </c>
      <c r="T22" s="170">
        <f>Res_Wat_Assets!T21</f>
        <v>0</v>
      </c>
      <c r="U22" s="170">
        <f>Res_Wat_Assets!U21</f>
        <v>0</v>
      </c>
      <c r="V22" s="169">
        <f>Res_Wat_Assets!V21</f>
        <v>0</v>
      </c>
      <c r="W22" s="189">
        <f>Res_Wat_Assets!W21</f>
        <v>0</v>
      </c>
      <c r="X22" s="168">
        <f>Res_Wat_Assets!X21</f>
        <v>0</v>
      </c>
      <c r="Y22" s="53"/>
      <c r="Z22" s="170">
        <f>Res_Wat_Assets!Z21</f>
        <v>0</v>
      </c>
    </row>
    <row r="23" spans="1:26" s="143" customFormat="1" ht="16" thickBot="1">
      <c r="A23" s="132"/>
      <c r="B23" s="24" t="str">
        <f>Res_Wat_Assets!B22</f>
        <v>W3</v>
      </c>
      <c r="C23" s="25" t="str">
        <f>Res_Wat_Assets!C22</f>
        <v>Total decrease in stocks of water = SUM(W34 to W39)</v>
      </c>
      <c r="D23" s="74">
        <f>Res_Wat_Assets!D22</f>
        <v>0</v>
      </c>
      <c r="E23" s="75">
        <f>Res_Wat_Assets!E22</f>
        <v>0</v>
      </c>
      <c r="F23" s="76">
        <f>Res_Wat_Assets!F22</f>
        <v>0</v>
      </c>
      <c r="G23" s="74">
        <f>Res_Wat_Assets!G22</f>
        <v>0</v>
      </c>
      <c r="H23" s="75">
        <f>Res_Wat_Assets!H22</f>
        <v>0</v>
      </c>
      <c r="I23" s="75">
        <f>Res_Wat_Assets!I22</f>
        <v>0</v>
      </c>
      <c r="J23" s="75">
        <f>Res_Wat_Assets!J22</f>
        <v>0</v>
      </c>
      <c r="K23" s="75">
        <f>Res_Wat_Assets!K22</f>
        <v>0</v>
      </c>
      <c r="L23" s="75">
        <f>Res_Wat_Assets!L22</f>
        <v>0</v>
      </c>
      <c r="M23" s="75">
        <f>Res_Wat_Assets!M22</f>
        <v>0</v>
      </c>
      <c r="N23" s="75">
        <f>Res_Wat_Assets!N22</f>
        <v>0</v>
      </c>
      <c r="O23" s="75">
        <f>Res_Wat_Assets!O22</f>
        <v>0</v>
      </c>
      <c r="P23" s="75">
        <f>Res_Wat_Assets!P22</f>
        <v>0</v>
      </c>
      <c r="Q23" s="75">
        <f>Res_Wat_Assets!Q22</f>
        <v>0</v>
      </c>
      <c r="R23" s="75">
        <f>Res_Wat_Assets!R22</f>
        <v>0</v>
      </c>
      <c r="S23" s="75">
        <f>Res_Wat_Assets!S22</f>
        <v>0</v>
      </c>
      <c r="T23" s="76">
        <f>Res_Wat_Assets!T22</f>
        <v>0</v>
      </c>
      <c r="U23" s="76">
        <f>Res_Wat_Assets!U22</f>
        <v>0</v>
      </c>
      <c r="V23" s="75">
        <f>Res_Wat_Assets!V22</f>
        <v>0</v>
      </c>
      <c r="W23" s="76">
        <f>Res_Wat_Assets!W22</f>
        <v>0</v>
      </c>
      <c r="X23" s="74">
        <f>Res_Wat_Assets!X22</f>
        <v>0</v>
      </c>
      <c r="Y23" s="53"/>
      <c r="Z23" s="76">
        <f>Res_Wat_Assets!Z22</f>
        <v>0</v>
      </c>
    </row>
    <row r="24" spans="1:26" s="10" customFormat="1" ht="15.5" thickTop="1" thickBot="1">
      <c r="B24" s="222" t="str">
        <f>Res_Wat_Assets!B23</f>
        <v>W4a</v>
      </c>
      <c r="C24" s="223" t="str">
        <f>Res_Wat_Assets!C23</f>
        <v>Available Effective Rainfall = W21-W31</v>
      </c>
      <c r="D24" s="224"/>
      <c r="E24" s="224"/>
      <c r="F24" s="227"/>
      <c r="G24" s="226"/>
      <c r="H24" s="229"/>
      <c r="I24" s="228"/>
      <c r="J24" s="229"/>
      <c r="K24" s="228"/>
      <c r="L24" s="229"/>
      <c r="M24" s="228"/>
      <c r="N24" s="229"/>
      <c r="O24" s="228"/>
      <c r="P24" s="229"/>
      <c r="Q24" s="228"/>
      <c r="R24" s="229"/>
      <c r="S24" s="228"/>
      <c r="T24" s="226"/>
      <c r="U24" s="226"/>
      <c r="V24" s="229"/>
      <c r="W24" s="226"/>
      <c r="X24" s="224"/>
      <c r="Y24" s="142"/>
      <c r="Z24" s="230"/>
    </row>
    <row r="25" spans="1:26" ht="15.5" thickTop="1" thickBot="1">
      <c r="B25" s="208" t="str">
        <f>Res_Wat_Assets!B24</f>
        <v>W4</v>
      </c>
      <c r="C25" s="209" t="str">
        <f>Res_Wat_Assets!C24</f>
        <v>Net Ecosystem Water Balance (NEWB) = W2-W3</v>
      </c>
      <c r="D25" s="211">
        <f>Res_Wat_Assets!D24</f>
        <v>0</v>
      </c>
      <c r="E25" s="212">
        <f>Res_Wat_Assets!E24</f>
        <v>0</v>
      </c>
      <c r="F25" s="213">
        <f>Res_Wat_Assets!F24</f>
        <v>0</v>
      </c>
      <c r="G25" s="211">
        <f>Res_Wat_Assets!G24</f>
        <v>0</v>
      </c>
      <c r="H25" s="212">
        <f>Res_Wat_Assets!H24</f>
        <v>0</v>
      </c>
      <c r="I25" s="212">
        <f>Res_Wat_Assets!I24</f>
        <v>0</v>
      </c>
      <c r="J25" s="212">
        <f>Res_Wat_Assets!J24</f>
        <v>0</v>
      </c>
      <c r="K25" s="212">
        <f>Res_Wat_Assets!K24</f>
        <v>0</v>
      </c>
      <c r="L25" s="212">
        <f>Res_Wat_Assets!L24</f>
        <v>0</v>
      </c>
      <c r="M25" s="212">
        <f>Res_Wat_Assets!M24</f>
        <v>0</v>
      </c>
      <c r="N25" s="212">
        <f>Res_Wat_Assets!N24</f>
        <v>0</v>
      </c>
      <c r="O25" s="212">
        <f>Res_Wat_Assets!O24</f>
        <v>0</v>
      </c>
      <c r="P25" s="212">
        <f>Res_Wat_Assets!P24</f>
        <v>0</v>
      </c>
      <c r="Q25" s="212">
        <f>Res_Wat_Assets!Q24</f>
        <v>0</v>
      </c>
      <c r="R25" s="212">
        <f>Res_Wat_Assets!R24</f>
        <v>0</v>
      </c>
      <c r="S25" s="212">
        <f>Res_Wat_Assets!S24</f>
        <v>0</v>
      </c>
      <c r="T25" s="213">
        <f>Res_Wat_Assets!T24</f>
        <v>0</v>
      </c>
      <c r="U25" s="213">
        <f>Res_Wat_Assets!U24</f>
        <v>0</v>
      </c>
      <c r="V25" s="212">
        <f>Res_Wat_Assets!V24</f>
        <v>0</v>
      </c>
      <c r="W25" s="213">
        <f>Res_Wat_Assets!W24</f>
        <v>0</v>
      </c>
      <c r="X25" s="211">
        <f>Res_Wat_Assets!X24</f>
        <v>0</v>
      </c>
      <c r="Y25" s="79"/>
      <c r="Z25" s="78">
        <f>Res_Wat_Assets!Z24</f>
        <v>0</v>
      </c>
    </row>
    <row r="26" spans="1:26" s="3" customFormat="1" ht="16" thickTop="1">
      <c r="B26" s="21" t="str">
        <f>Res_Wat_Assets!B25</f>
        <v>W5</v>
      </c>
      <c r="C26" s="22" t="str">
        <f>Res_Wat_Assets!C25</f>
        <v>Closing Stocks = W1+W4</v>
      </c>
      <c r="D26" s="81">
        <f>Res_Wat_Assets!D25</f>
        <v>0</v>
      </c>
      <c r="E26" s="82">
        <f>Res_Wat_Assets!E25</f>
        <v>0</v>
      </c>
      <c r="F26" s="83">
        <f>Res_Wat_Assets!F25</f>
        <v>0</v>
      </c>
      <c r="G26" s="81">
        <f>Res_Wat_Assets!G25</f>
        <v>0</v>
      </c>
      <c r="H26" s="82">
        <f>Res_Wat_Assets!H25</f>
        <v>0</v>
      </c>
      <c r="I26" s="82">
        <f>Res_Wat_Assets!I25</f>
        <v>0</v>
      </c>
      <c r="J26" s="82">
        <f>Res_Wat_Assets!J25</f>
        <v>0</v>
      </c>
      <c r="K26" s="82">
        <f>Res_Wat_Assets!K25</f>
        <v>0</v>
      </c>
      <c r="L26" s="82">
        <f>Res_Wat_Assets!L25</f>
        <v>0</v>
      </c>
      <c r="M26" s="82">
        <f>Res_Wat_Assets!M25</f>
        <v>0</v>
      </c>
      <c r="N26" s="82">
        <f>Res_Wat_Assets!N25</f>
        <v>0</v>
      </c>
      <c r="O26" s="82">
        <f>Res_Wat_Assets!O25</f>
        <v>0</v>
      </c>
      <c r="P26" s="82">
        <f>Res_Wat_Assets!P25</f>
        <v>0</v>
      </c>
      <c r="Q26" s="82">
        <f>Res_Wat_Assets!Q25</f>
        <v>0</v>
      </c>
      <c r="R26" s="82">
        <f>Res_Wat_Assets!R25</f>
        <v>0</v>
      </c>
      <c r="S26" s="82">
        <f>Res_Wat_Assets!S25</f>
        <v>0</v>
      </c>
      <c r="T26" s="83">
        <f>Res_Wat_Assets!T25</f>
        <v>0</v>
      </c>
      <c r="U26" s="83">
        <f>Res_Wat_Assets!U25</f>
        <v>0</v>
      </c>
      <c r="V26" s="82">
        <f>Res_Wat_Assets!V25</f>
        <v>0</v>
      </c>
      <c r="W26" s="83">
        <f>Res_Wat_Assets!W25</f>
        <v>0</v>
      </c>
      <c r="X26" s="81">
        <f>Res_Wat_Assets!X25</f>
        <v>0</v>
      </c>
      <c r="Y26" s="53"/>
      <c r="Z26" s="83">
        <f>Res_Wat_Assets!Z25</f>
        <v>0</v>
      </c>
    </row>
    <row r="27" spans="1:26" ht="3.75" customHeight="1">
      <c r="B27" s="12"/>
      <c r="C27" s="13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53"/>
      <c r="Z27" s="84"/>
    </row>
    <row r="28" spans="1:26" s="149" customFormat="1" ht="18.5">
      <c r="B28" s="28" t="str">
        <f>Res_Wat_Assets!B27</f>
        <v>II. Accessible basic water resource surplus</v>
      </c>
      <c r="C28" s="14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6"/>
      <c r="Y28" s="87"/>
      <c r="Z28" s="88"/>
    </row>
    <row r="29" spans="1:26" s="149" customFormat="1">
      <c r="B29" s="175" t="str">
        <f>Res_Wat_Assets!B28</f>
        <v>W2a</v>
      </c>
      <c r="C29" s="176" t="str">
        <f>Res_Wat_Assets!C28</f>
        <v>Total natural renewable water resources (TNWR) = W21+W22+W23</v>
      </c>
      <c r="D29" s="178">
        <f>Res_Wat_Assets!D28</f>
        <v>0</v>
      </c>
      <c r="E29" s="178">
        <f>Res_Wat_Assets!E28</f>
        <v>0</v>
      </c>
      <c r="F29" s="179">
        <f>Res_Wat_Assets!F28</f>
        <v>0</v>
      </c>
      <c r="G29" s="180">
        <f>Res_Wat_Assets!G28</f>
        <v>0</v>
      </c>
      <c r="H29" s="177">
        <f>Res_Wat_Assets!H28</f>
        <v>0</v>
      </c>
      <c r="I29" s="181">
        <f>Res_Wat_Assets!I28</f>
        <v>0</v>
      </c>
      <c r="J29" s="182">
        <f>Res_Wat_Assets!J28</f>
        <v>0</v>
      </c>
      <c r="K29" s="182">
        <f>Res_Wat_Assets!K28</f>
        <v>0</v>
      </c>
      <c r="L29" s="181">
        <f>Res_Wat_Assets!L28</f>
        <v>0</v>
      </c>
      <c r="M29" s="181">
        <f>Res_Wat_Assets!M28</f>
        <v>0</v>
      </c>
      <c r="N29" s="181">
        <f>Res_Wat_Assets!N28</f>
        <v>0</v>
      </c>
      <c r="O29" s="182">
        <f>Res_Wat_Assets!O28</f>
        <v>0</v>
      </c>
      <c r="P29" s="182">
        <f>Res_Wat_Assets!P28</f>
        <v>0</v>
      </c>
      <c r="Q29" s="181">
        <f>Res_Wat_Assets!Q28</f>
        <v>0</v>
      </c>
      <c r="R29" s="181">
        <f>Res_Wat_Assets!R28</f>
        <v>0</v>
      </c>
      <c r="S29" s="181">
        <f>Res_Wat_Assets!S28</f>
        <v>0</v>
      </c>
      <c r="T29" s="179">
        <f>Res_Wat_Assets!T28</f>
        <v>0</v>
      </c>
      <c r="U29" s="179">
        <f>Res_Wat_Assets!U28</f>
        <v>0</v>
      </c>
      <c r="V29" s="181">
        <f>Res_Wat_Assets!V28</f>
        <v>0</v>
      </c>
      <c r="W29" s="234">
        <f>Res_Wat_Assets!W28</f>
        <v>0</v>
      </c>
      <c r="X29" s="178">
        <f>Res_Wat_Assets!X28</f>
        <v>0</v>
      </c>
      <c r="Y29" s="142"/>
      <c r="Z29" s="179">
        <f>Res_Wat_Assets!Z28</f>
        <v>0</v>
      </c>
    </row>
    <row r="30" spans="1:26">
      <c r="B30" s="157" t="str">
        <f>Res_Wat_Assets!B29</f>
        <v>W2b</v>
      </c>
      <c r="C30" s="150" t="str">
        <f>Res_Wat_Assets!C29</f>
        <v xml:space="preserve">Total secondary water resources = W24+W25+W26 </v>
      </c>
      <c r="D30" s="192">
        <f>Res_Wat_Assets!D29</f>
        <v>0</v>
      </c>
      <c r="E30" s="193">
        <f>Res_Wat_Assets!E29</f>
        <v>0</v>
      </c>
      <c r="F30" s="194">
        <f>Res_Wat_Assets!F29</f>
        <v>0</v>
      </c>
      <c r="G30" s="193">
        <f>Res_Wat_Assets!G29</f>
        <v>0</v>
      </c>
      <c r="H30" s="191">
        <f>Res_Wat_Assets!H29</f>
        <v>0</v>
      </c>
      <c r="I30" s="193">
        <f>Res_Wat_Assets!I29</f>
        <v>0</v>
      </c>
      <c r="J30" s="195">
        <f>Res_Wat_Assets!J29</f>
        <v>0</v>
      </c>
      <c r="K30" s="195">
        <f>Res_Wat_Assets!K29</f>
        <v>0</v>
      </c>
      <c r="L30" s="193">
        <f>Res_Wat_Assets!L29</f>
        <v>0</v>
      </c>
      <c r="M30" s="193">
        <f>Res_Wat_Assets!M29</f>
        <v>0</v>
      </c>
      <c r="N30" s="193">
        <f>Res_Wat_Assets!N29</f>
        <v>0</v>
      </c>
      <c r="O30" s="195">
        <f>Res_Wat_Assets!O29</f>
        <v>0</v>
      </c>
      <c r="P30" s="195">
        <f>Res_Wat_Assets!P29</f>
        <v>0</v>
      </c>
      <c r="Q30" s="193">
        <f>Res_Wat_Assets!Q29</f>
        <v>0</v>
      </c>
      <c r="R30" s="193">
        <f>Res_Wat_Assets!R29</f>
        <v>0</v>
      </c>
      <c r="S30" s="196">
        <f>Res_Wat_Assets!S29</f>
        <v>0</v>
      </c>
      <c r="T30" s="194">
        <f>Res_Wat_Assets!T29</f>
        <v>0</v>
      </c>
      <c r="U30" s="194">
        <f>Res_Wat_Assets!U29</f>
        <v>0</v>
      </c>
      <c r="V30" s="193">
        <f>Res_Wat_Assets!V29</f>
        <v>0</v>
      </c>
      <c r="W30" s="199">
        <f>Res_Wat_Assets!W29</f>
        <v>0</v>
      </c>
      <c r="X30" s="192">
        <f>Res_Wat_Assets!X29</f>
        <v>0</v>
      </c>
      <c r="Y30" s="142"/>
      <c r="Z30" s="194">
        <f>Res_Wat_Assets!Z29</f>
        <v>0</v>
      </c>
    </row>
    <row r="31" spans="1:26">
      <c r="B31" s="165" t="str">
        <f>Res_Wat_Assets!B30</f>
        <v>W33</v>
      </c>
      <c r="C31" s="166" t="str">
        <f>Res_Wat_Assets!C30</f>
        <v xml:space="preserve">Natural outflows to downstream territories and the sea </v>
      </c>
      <c r="D31" s="168"/>
      <c r="E31" s="169"/>
      <c r="F31" s="170"/>
      <c r="G31" s="169"/>
      <c r="H31" s="167"/>
      <c r="I31" s="169"/>
      <c r="J31" s="171"/>
      <c r="K31" s="171"/>
      <c r="L31" s="169"/>
      <c r="M31" s="169"/>
      <c r="N31" s="169"/>
      <c r="O31" s="171"/>
      <c r="P31" s="171"/>
      <c r="Q31" s="169"/>
      <c r="R31" s="169"/>
      <c r="S31" s="172"/>
      <c r="T31" s="170"/>
      <c r="U31" s="170"/>
      <c r="V31" s="169"/>
      <c r="W31" s="189"/>
      <c r="X31" s="168"/>
      <c r="Y31" s="53"/>
      <c r="Z31" s="170"/>
    </row>
    <row r="32" spans="1:26" ht="16" thickBot="1">
      <c r="B32" s="24" t="str">
        <f>Res_Wat_Assets!B31</f>
        <v>W6</v>
      </c>
      <c r="C32" s="25" t="str">
        <f>Res_Wat_Assets!C31</f>
        <v>Net primary &amp; secondary water resource = W2a+W2b-W32-W33</v>
      </c>
      <c r="D32" s="74">
        <f>Res_Wat_Assets!D31</f>
        <v>0</v>
      </c>
      <c r="E32" s="74">
        <f>Res_Wat_Assets!E31</f>
        <v>0</v>
      </c>
      <c r="F32" s="76">
        <f>Res_Wat_Assets!F31</f>
        <v>0</v>
      </c>
      <c r="G32" s="76">
        <f>Res_Wat_Assets!G31</f>
        <v>0</v>
      </c>
      <c r="H32" s="73">
        <f>Res_Wat_Assets!H31</f>
        <v>0</v>
      </c>
      <c r="I32" s="75">
        <f>Res_Wat_Assets!I31</f>
        <v>0</v>
      </c>
      <c r="J32" s="75">
        <f>Res_Wat_Assets!J31</f>
        <v>0</v>
      </c>
      <c r="K32" s="75">
        <f>Res_Wat_Assets!K31</f>
        <v>0</v>
      </c>
      <c r="L32" s="75">
        <f>Res_Wat_Assets!L31</f>
        <v>0</v>
      </c>
      <c r="M32" s="75">
        <f>Res_Wat_Assets!M31</f>
        <v>0</v>
      </c>
      <c r="N32" s="75">
        <f>Res_Wat_Assets!N31</f>
        <v>0</v>
      </c>
      <c r="O32" s="75">
        <f>Res_Wat_Assets!O31</f>
        <v>0</v>
      </c>
      <c r="P32" s="75">
        <f>Res_Wat_Assets!P31</f>
        <v>0</v>
      </c>
      <c r="Q32" s="75">
        <f>Res_Wat_Assets!Q31</f>
        <v>0</v>
      </c>
      <c r="R32" s="75">
        <f>Res_Wat_Assets!R31</f>
        <v>0</v>
      </c>
      <c r="S32" s="75">
        <f>Res_Wat_Assets!S31</f>
        <v>0</v>
      </c>
      <c r="T32" s="76">
        <f>Res_Wat_Assets!T31</f>
        <v>0</v>
      </c>
      <c r="U32" s="76">
        <f>Res_Wat_Assets!U31</f>
        <v>0</v>
      </c>
      <c r="V32" s="75">
        <f>Res_Wat_Assets!V31</f>
        <v>0</v>
      </c>
      <c r="W32" s="76">
        <f>Res_Wat_Assets!W31</f>
        <v>0</v>
      </c>
      <c r="X32" s="74">
        <f>Res_Wat_Assets!X31</f>
        <v>0</v>
      </c>
      <c r="Y32" s="53"/>
      <c r="Z32" s="76">
        <f>Res_Wat_Assets!Z31</f>
        <v>0</v>
      </c>
    </row>
    <row r="33" spans="1:26" ht="15" thickTop="1">
      <c r="B33" s="27" t="str">
        <f>Res_Wat_Assets!B41</f>
        <v>W71</v>
      </c>
      <c r="C33" s="39" t="str">
        <f>Res_Wat_Assets!C41</f>
        <v>Total adjustment of natural renewable water resources (+ or -)</v>
      </c>
      <c r="D33" s="69">
        <f>Res_Wat_Assets!D41</f>
        <v>0</v>
      </c>
      <c r="E33" s="69">
        <f>Res_Wat_Assets!E41</f>
        <v>0</v>
      </c>
      <c r="F33" s="72">
        <f>Res_Wat_Assets!F41</f>
        <v>0</v>
      </c>
      <c r="G33" s="95">
        <f>Res_Wat_Assets!G41</f>
        <v>0</v>
      </c>
      <c r="H33" s="68">
        <f>Res_Wat_Assets!H41</f>
        <v>0</v>
      </c>
      <c r="I33" s="71">
        <f>Res_Wat_Assets!I41</f>
        <v>0</v>
      </c>
      <c r="J33" s="70">
        <f>Res_Wat_Assets!J41</f>
        <v>0</v>
      </c>
      <c r="K33" s="70">
        <f>Res_Wat_Assets!K41</f>
        <v>0</v>
      </c>
      <c r="L33" s="71">
        <f>Res_Wat_Assets!L41</f>
        <v>0</v>
      </c>
      <c r="M33" s="71">
        <f>Res_Wat_Assets!M41</f>
        <v>0</v>
      </c>
      <c r="N33" s="71">
        <f>Res_Wat_Assets!N41</f>
        <v>0</v>
      </c>
      <c r="O33" s="70">
        <f>Res_Wat_Assets!O41</f>
        <v>0</v>
      </c>
      <c r="P33" s="70">
        <f>Res_Wat_Assets!P41</f>
        <v>0</v>
      </c>
      <c r="Q33" s="71">
        <f>Res_Wat_Assets!Q41</f>
        <v>0</v>
      </c>
      <c r="R33" s="71">
        <f>Res_Wat_Assets!R41</f>
        <v>0</v>
      </c>
      <c r="S33" s="71">
        <f>Res_Wat_Assets!S41</f>
        <v>0</v>
      </c>
      <c r="T33" s="72">
        <f>Res_Wat_Assets!T41</f>
        <v>0</v>
      </c>
      <c r="U33" s="72">
        <f>Res_Wat_Assets!U41</f>
        <v>0</v>
      </c>
      <c r="V33" s="71">
        <f>Res_Wat_Assets!V41</f>
        <v>0</v>
      </c>
      <c r="W33" s="95">
        <f>Res_Wat_Assets!W41</f>
        <v>0</v>
      </c>
      <c r="X33" s="69">
        <f>Res_Wat_Assets!X41</f>
        <v>0</v>
      </c>
      <c r="Y33" s="53"/>
      <c r="Z33" s="59">
        <f>Res_Wat_Assets!Z41</f>
        <v>0</v>
      </c>
    </row>
    <row r="34" spans="1:26" s="143" customFormat="1">
      <c r="A34" s="132"/>
      <c r="B34" s="17" t="str">
        <f>Res_Wat_Assets!B42</f>
        <v>W39</v>
      </c>
      <c r="C34" s="18" t="str">
        <f>Res_Wat_Assets!C42</f>
        <v>Other change in volume of stocks and adjustment (+ or -)</v>
      </c>
      <c r="D34" s="61">
        <f>Res_Wat_Assets!D42</f>
        <v>0</v>
      </c>
      <c r="E34" s="61">
        <f>Res_Wat_Assets!E42</f>
        <v>0</v>
      </c>
      <c r="F34" s="63">
        <f>Res_Wat_Assets!F42</f>
        <v>0</v>
      </c>
      <c r="G34" s="63">
        <f>Res_Wat_Assets!G42</f>
        <v>0</v>
      </c>
      <c r="H34" s="60">
        <f>Res_Wat_Assets!H42</f>
        <v>0</v>
      </c>
      <c r="I34" s="62">
        <f>Res_Wat_Assets!I42</f>
        <v>0</v>
      </c>
      <c r="J34" s="62">
        <f>Res_Wat_Assets!J42</f>
        <v>0</v>
      </c>
      <c r="K34" s="62">
        <f>Res_Wat_Assets!K42</f>
        <v>0</v>
      </c>
      <c r="L34" s="62">
        <f>Res_Wat_Assets!L42</f>
        <v>0</v>
      </c>
      <c r="M34" s="62">
        <f>Res_Wat_Assets!M42</f>
        <v>0</v>
      </c>
      <c r="N34" s="62">
        <f>Res_Wat_Assets!N42</f>
        <v>0</v>
      </c>
      <c r="O34" s="62">
        <f>Res_Wat_Assets!O42</f>
        <v>0</v>
      </c>
      <c r="P34" s="62">
        <f>Res_Wat_Assets!P42</f>
        <v>0</v>
      </c>
      <c r="Q34" s="62">
        <f>Res_Wat_Assets!Q42</f>
        <v>0</v>
      </c>
      <c r="R34" s="62">
        <f>Res_Wat_Assets!R42</f>
        <v>0</v>
      </c>
      <c r="S34" s="62">
        <f>Res_Wat_Assets!S42</f>
        <v>0</v>
      </c>
      <c r="T34" s="63">
        <f>Res_Wat_Assets!T42</f>
        <v>0</v>
      </c>
      <c r="U34" s="63">
        <f>Res_Wat_Assets!U42</f>
        <v>0</v>
      </c>
      <c r="V34" s="62">
        <f>Res_Wat_Assets!V42</f>
        <v>0</v>
      </c>
      <c r="W34" s="63">
        <f>Res_Wat_Assets!W42</f>
        <v>0</v>
      </c>
      <c r="X34" s="61">
        <f>Res_Wat_Assets!X42</f>
        <v>0</v>
      </c>
      <c r="Y34" s="53"/>
      <c r="Z34" s="63">
        <f>Res_Wat_Assets!Z42</f>
        <v>0</v>
      </c>
    </row>
    <row r="35" spans="1:26" s="3" customFormat="1">
      <c r="B35" s="133" t="str">
        <f>Res_Wat_Assets!B43</f>
        <v>W7a</v>
      </c>
      <c r="C35" s="134" t="str">
        <f>Res_Wat_Assets!C43</f>
        <v>Exploitable natural water resources = W2a+W71+W39</v>
      </c>
      <c r="D35" s="136">
        <f>Res_Wat_Assets!D43</f>
        <v>0</v>
      </c>
      <c r="E35" s="136">
        <f>Res_Wat_Assets!E43</f>
        <v>0</v>
      </c>
      <c r="F35" s="139">
        <f>Res_Wat_Assets!F43</f>
        <v>0</v>
      </c>
      <c r="G35" s="138">
        <f>Res_Wat_Assets!G43</f>
        <v>0</v>
      </c>
      <c r="H35" s="137">
        <f>Res_Wat_Assets!H43</f>
        <v>0</v>
      </c>
      <c r="I35" s="140">
        <f>Res_Wat_Assets!I43</f>
        <v>0</v>
      </c>
      <c r="J35" s="141">
        <f>Res_Wat_Assets!J43</f>
        <v>0</v>
      </c>
      <c r="K35" s="140">
        <f>Res_Wat_Assets!K43</f>
        <v>0</v>
      </c>
      <c r="L35" s="141">
        <f>Res_Wat_Assets!L43</f>
        <v>0</v>
      </c>
      <c r="M35" s="140">
        <f>Res_Wat_Assets!M43</f>
        <v>0</v>
      </c>
      <c r="N35" s="141">
        <f>Res_Wat_Assets!N43</f>
        <v>0</v>
      </c>
      <c r="O35" s="140">
        <f>Res_Wat_Assets!O43</f>
        <v>0</v>
      </c>
      <c r="P35" s="141">
        <f>Res_Wat_Assets!P43</f>
        <v>0</v>
      </c>
      <c r="Q35" s="140">
        <f>Res_Wat_Assets!Q43</f>
        <v>0</v>
      </c>
      <c r="R35" s="141">
        <f>Res_Wat_Assets!R43</f>
        <v>0</v>
      </c>
      <c r="S35" s="140">
        <f>Res_Wat_Assets!S43</f>
        <v>0</v>
      </c>
      <c r="T35" s="138">
        <f>Res_Wat_Assets!T43</f>
        <v>0</v>
      </c>
      <c r="U35" s="138">
        <f>Res_Wat_Assets!U43</f>
        <v>0</v>
      </c>
      <c r="V35" s="141">
        <f>Res_Wat_Assets!V43</f>
        <v>0</v>
      </c>
      <c r="W35" s="138">
        <f>Res_Wat_Assets!W43</f>
        <v>0</v>
      </c>
      <c r="X35" s="136">
        <f>Res_Wat_Assets!X43</f>
        <v>0</v>
      </c>
      <c r="Y35" s="142"/>
      <c r="Z35" s="139">
        <f>Res_Wat_Assets!Z43</f>
        <v>0</v>
      </c>
    </row>
    <row r="36" spans="1:26" s="143" customFormat="1">
      <c r="A36" s="132"/>
      <c r="B36" s="35" t="str">
        <f>Res_Wat_Assets!B44</f>
        <v>W72</v>
      </c>
      <c r="C36" s="40" t="str">
        <f>Res_Wat_Assets!C44</f>
        <v>Total adjustment of secondary renewable water resources</v>
      </c>
      <c r="D36" s="65">
        <f>Res_Wat_Assets!D44</f>
        <v>0</v>
      </c>
      <c r="E36" s="65">
        <f>Res_Wat_Assets!E44</f>
        <v>0</v>
      </c>
      <c r="F36" s="147">
        <f>Res_Wat_Assets!F44</f>
        <v>0</v>
      </c>
      <c r="G36" s="67">
        <f>Res_Wat_Assets!G44</f>
        <v>0</v>
      </c>
      <c r="H36" s="64">
        <f>Res_Wat_Assets!H44</f>
        <v>0</v>
      </c>
      <c r="I36" s="66">
        <f>Res_Wat_Assets!I44</f>
        <v>0</v>
      </c>
      <c r="J36" s="148">
        <f>Res_Wat_Assets!J44</f>
        <v>0</v>
      </c>
      <c r="K36" s="148">
        <f>Res_Wat_Assets!K44</f>
        <v>0</v>
      </c>
      <c r="L36" s="66">
        <f>Res_Wat_Assets!L44</f>
        <v>0</v>
      </c>
      <c r="M36" s="66">
        <f>Res_Wat_Assets!M44</f>
        <v>0</v>
      </c>
      <c r="N36" s="66">
        <f>Res_Wat_Assets!N44</f>
        <v>0</v>
      </c>
      <c r="O36" s="148">
        <f>Res_Wat_Assets!O44</f>
        <v>0</v>
      </c>
      <c r="P36" s="148">
        <f>Res_Wat_Assets!P44</f>
        <v>0</v>
      </c>
      <c r="Q36" s="66">
        <f>Res_Wat_Assets!Q44</f>
        <v>0</v>
      </c>
      <c r="R36" s="66">
        <f>Res_Wat_Assets!R44</f>
        <v>0</v>
      </c>
      <c r="S36" s="66">
        <f>Res_Wat_Assets!S44</f>
        <v>0</v>
      </c>
      <c r="T36" s="147">
        <f>Res_Wat_Assets!T44</f>
        <v>0</v>
      </c>
      <c r="U36" s="147">
        <f>Res_Wat_Assets!U44</f>
        <v>0</v>
      </c>
      <c r="V36" s="66">
        <f>Res_Wat_Assets!V44</f>
        <v>0</v>
      </c>
      <c r="W36" s="67">
        <f>Res_Wat_Assets!W44</f>
        <v>0</v>
      </c>
      <c r="X36" s="65">
        <f>Res_Wat_Assets!X44</f>
        <v>0</v>
      </c>
      <c r="Y36" s="53"/>
      <c r="Z36" s="67">
        <f>Res_Wat_Assets!Z44</f>
        <v>0</v>
      </c>
    </row>
    <row r="37" spans="1:26">
      <c r="B37" s="133" t="str">
        <f>Res_Wat_Assets!B45</f>
        <v>W7b</v>
      </c>
      <c r="C37" s="134" t="str">
        <f>Res_Wat_Assets!C45</f>
        <v>Exploitable secondary water resources = W2b+W72</v>
      </c>
      <c r="D37" s="136">
        <f>Res_Wat_Assets!D45</f>
        <v>0</v>
      </c>
      <c r="E37" s="136">
        <f>Res_Wat_Assets!E45</f>
        <v>0</v>
      </c>
      <c r="F37" s="139">
        <f>Res_Wat_Assets!F45</f>
        <v>0</v>
      </c>
      <c r="G37" s="138">
        <f>Res_Wat_Assets!G45</f>
        <v>0</v>
      </c>
      <c r="H37" s="137">
        <f>Res_Wat_Assets!H45</f>
        <v>0</v>
      </c>
      <c r="I37" s="140">
        <f>Res_Wat_Assets!I45</f>
        <v>0</v>
      </c>
      <c r="J37" s="141">
        <f>Res_Wat_Assets!J45</f>
        <v>0</v>
      </c>
      <c r="K37" s="140">
        <f>Res_Wat_Assets!K45</f>
        <v>0</v>
      </c>
      <c r="L37" s="141">
        <f>Res_Wat_Assets!L45</f>
        <v>0</v>
      </c>
      <c r="M37" s="140">
        <f>Res_Wat_Assets!M45</f>
        <v>0</v>
      </c>
      <c r="N37" s="141">
        <f>Res_Wat_Assets!N45</f>
        <v>0</v>
      </c>
      <c r="O37" s="140">
        <f>Res_Wat_Assets!O45</f>
        <v>0</v>
      </c>
      <c r="P37" s="141">
        <f>Res_Wat_Assets!P45</f>
        <v>0</v>
      </c>
      <c r="Q37" s="140">
        <f>Res_Wat_Assets!Q45</f>
        <v>0</v>
      </c>
      <c r="R37" s="141">
        <f>Res_Wat_Assets!R45</f>
        <v>0</v>
      </c>
      <c r="S37" s="140">
        <f>Res_Wat_Assets!S45</f>
        <v>0</v>
      </c>
      <c r="T37" s="138">
        <f>Res_Wat_Assets!T45</f>
        <v>0</v>
      </c>
      <c r="U37" s="138">
        <f>Res_Wat_Assets!U45</f>
        <v>0</v>
      </c>
      <c r="V37" s="141">
        <f>Res_Wat_Assets!V45</f>
        <v>0</v>
      </c>
      <c r="W37" s="138">
        <f>Res_Wat_Assets!W45</f>
        <v>0</v>
      </c>
      <c r="X37" s="136">
        <f>Res_Wat_Assets!X45</f>
        <v>0</v>
      </c>
      <c r="Y37" s="142"/>
      <c r="Z37" s="139">
        <f>Res_Wat_Assets!Z45</f>
        <v>0</v>
      </c>
    </row>
    <row r="38" spans="1:26" s="3" customFormat="1" ht="15.5">
      <c r="B38" s="21" t="str">
        <f>Res_Wat_Assets!B46</f>
        <v>W7</v>
      </c>
      <c r="C38" s="22" t="str">
        <f>Res_Wat_Assets!C46</f>
        <v>Net Ecosystem Accessible Water Surplus = W7a+W7b</v>
      </c>
      <c r="D38" s="81">
        <f>Res_Wat_Assets!D46</f>
        <v>0</v>
      </c>
      <c r="E38" s="81">
        <f>Res_Wat_Assets!E46</f>
        <v>0</v>
      </c>
      <c r="F38" s="83">
        <f>Res_Wat_Assets!F46</f>
        <v>0</v>
      </c>
      <c r="G38" s="83">
        <f>Res_Wat_Assets!G46</f>
        <v>0</v>
      </c>
      <c r="H38" s="80">
        <f>Res_Wat_Assets!H46</f>
        <v>0</v>
      </c>
      <c r="I38" s="82">
        <f>Res_Wat_Assets!I46</f>
        <v>0</v>
      </c>
      <c r="J38" s="82">
        <f>Res_Wat_Assets!J46</f>
        <v>0</v>
      </c>
      <c r="K38" s="82">
        <f>Res_Wat_Assets!K46</f>
        <v>0</v>
      </c>
      <c r="L38" s="82">
        <f>Res_Wat_Assets!L46</f>
        <v>0</v>
      </c>
      <c r="M38" s="82">
        <f>Res_Wat_Assets!M46</f>
        <v>0</v>
      </c>
      <c r="N38" s="82">
        <f>Res_Wat_Assets!N46</f>
        <v>0</v>
      </c>
      <c r="O38" s="82">
        <f>Res_Wat_Assets!O46</f>
        <v>0</v>
      </c>
      <c r="P38" s="82">
        <f>Res_Wat_Assets!P46</f>
        <v>0</v>
      </c>
      <c r="Q38" s="82">
        <f>Res_Wat_Assets!Q46</f>
        <v>0</v>
      </c>
      <c r="R38" s="82">
        <f>Res_Wat_Assets!R46</f>
        <v>0</v>
      </c>
      <c r="S38" s="82">
        <f>Res_Wat_Assets!S46</f>
        <v>0</v>
      </c>
      <c r="T38" s="83">
        <f>Res_Wat_Assets!T46</f>
        <v>0</v>
      </c>
      <c r="U38" s="83">
        <f>Res_Wat_Assets!U46</f>
        <v>0</v>
      </c>
      <c r="V38" s="82">
        <f>Res_Wat_Assets!V46</f>
        <v>0</v>
      </c>
      <c r="W38" s="83">
        <f>Res_Wat_Assets!W46</f>
        <v>0</v>
      </c>
      <c r="X38" s="81">
        <f>Res_Wat_Assets!X46</f>
        <v>0</v>
      </c>
      <c r="Y38" s="53"/>
      <c r="Z38" s="83">
        <f>Res_Wat_Assets!Z46</f>
        <v>0</v>
      </c>
    </row>
    <row r="39" spans="1:26" ht="3.75" customHeight="1">
      <c r="B39" s="12"/>
      <c r="C39" s="13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53"/>
      <c r="Z39" s="84"/>
    </row>
    <row r="40" spans="1:26" s="4" customFormat="1" ht="18.5">
      <c r="B40" s="28" t="str">
        <f>Res_Wat_Assets!B48</f>
        <v>III. Total water uses</v>
      </c>
      <c r="C40" s="14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259"/>
      <c r="X40" s="259"/>
      <c r="Y40" s="87"/>
      <c r="Z40" s="88"/>
    </row>
    <row r="41" spans="1:26" s="3" customFormat="1">
      <c r="B41" s="23" t="str">
        <f>Res_Wat_Assets!B54</f>
        <v>W81</v>
      </c>
      <c r="C41" s="41" t="str">
        <f>Res_Wat_Assets!C54</f>
        <v>Abstraction from water assets (W81 = W34)</v>
      </c>
      <c r="D41" s="97">
        <f>Res_Wat_Assets!D54</f>
        <v>0</v>
      </c>
      <c r="E41" s="97">
        <f>Res_Wat_Assets!E54</f>
        <v>0</v>
      </c>
      <c r="F41" s="100">
        <f>Res_Wat_Assets!F54</f>
        <v>0</v>
      </c>
      <c r="G41" s="101">
        <f>Res_Wat_Assets!G54</f>
        <v>0</v>
      </c>
      <c r="H41" s="96">
        <f>Res_Wat_Assets!H54</f>
        <v>0</v>
      </c>
      <c r="I41" s="99">
        <f>Res_Wat_Assets!I54</f>
        <v>0</v>
      </c>
      <c r="J41" s="98">
        <f>Res_Wat_Assets!J54</f>
        <v>0</v>
      </c>
      <c r="K41" s="98">
        <f>Res_Wat_Assets!K54</f>
        <v>0</v>
      </c>
      <c r="L41" s="99">
        <f>Res_Wat_Assets!L54</f>
        <v>0</v>
      </c>
      <c r="M41" s="99">
        <f>Res_Wat_Assets!M54</f>
        <v>0</v>
      </c>
      <c r="N41" s="99">
        <f>Res_Wat_Assets!N54</f>
        <v>0</v>
      </c>
      <c r="O41" s="98">
        <f>Res_Wat_Assets!O54</f>
        <v>0</v>
      </c>
      <c r="P41" s="98">
        <f>Res_Wat_Assets!P54</f>
        <v>0</v>
      </c>
      <c r="Q41" s="99">
        <f>Res_Wat_Assets!Q54</f>
        <v>0</v>
      </c>
      <c r="R41" s="99">
        <f>Res_Wat_Assets!R54</f>
        <v>0</v>
      </c>
      <c r="S41" s="99">
        <f>Res_Wat_Assets!S54</f>
        <v>0</v>
      </c>
      <c r="T41" s="100">
        <f>Res_Wat_Assets!T54</f>
        <v>0</v>
      </c>
      <c r="U41" s="100">
        <f>Res_Wat_Assets!U54</f>
        <v>0</v>
      </c>
      <c r="V41" s="99">
        <f>Res_Wat_Assets!V54</f>
        <v>0</v>
      </c>
      <c r="W41" s="260">
        <f>Res_Wat_Assets!W54</f>
        <v>0</v>
      </c>
      <c r="X41" s="260">
        <f>Res_Wat_Assets!X54</f>
        <v>0</v>
      </c>
      <c r="Y41" s="102"/>
      <c r="Z41" s="260">
        <f>Res_Wat_Assets!Z54</f>
        <v>0</v>
      </c>
    </row>
    <row r="42" spans="1:26">
      <c r="B42" s="43" t="str">
        <f>Res_Wat_Assets!B55</f>
        <v>W82</v>
      </c>
      <c r="C42" s="6" t="str">
        <f>Res_Wat_Assets!C57</f>
        <v>Agriculture and forestry 'green water' use = W311+W312</v>
      </c>
      <c r="D42" s="90">
        <f>Res_Wat_Assets!D55</f>
        <v>0</v>
      </c>
      <c r="E42" s="90">
        <f>Res_Wat_Assets!E55</f>
        <v>0</v>
      </c>
      <c r="F42" s="93">
        <f>Res_Wat_Assets!F55</f>
        <v>0</v>
      </c>
      <c r="G42" s="94">
        <f>Res_Wat_Assets!G55</f>
        <v>0</v>
      </c>
      <c r="H42" s="89">
        <f>Res_Wat_Assets!H55</f>
        <v>0</v>
      </c>
      <c r="I42" s="92">
        <f>Res_Wat_Assets!I55</f>
        <v>0</v>
      </c>
      <c r="J42" s="91">
        <f>Res_Wat_Assets!J55</f>
        <v>0</v>
      </c>
      <c r="K42" s="91">
        <f>Res_Wat_Assets!K55</f>
        <v>0</v>
      </c>
      <c r="L42" s="92">
        <f>Res_Wat_Assets!L55</f>
        <v>0</v>
      </c>
      <c r="M42" s="92">
        <f>Res_Wat_Assets!M55</f>
        <v>0</v>
      </c>
      <c r="N42" s="92">
        <f>Res_Wat_Assets!N55</f>
        <v>0</v>
      </c>
      <c r="O42" s="91">
        <f>Res_Wat_Assets!O55</f>
        <v>0</v>
      </c>
      <c r="P42" s="91">
        <f>Res_Wat_Assets!P55</f>
        <v>0</v>
      </c>
      <c r="Q42" s="92">
        <f>Res_Wat_Assets!Q55</f>
        <v>0</v>
      </c>
      <c r="R42" s="92">
        <f>Res_Wat_Assets!R55</f>
        <v>0</v>
      </c>
      <c r="S42" s="92">
        <f>Res_Wat_Assets!S55</f>
        <v>0</v>
      </c>
      <c r="T42" s="93">
        <f>Res_Wat_Assets!T55</f>
        <v>0</v>
      </c>
      <c r="U42" s="93">
        <f>Res_Wat_Assets!U55</f>
        <v>0</v>
      </c>
      <c r="V42" s="92">
        <f>Res_Wat_Assets!V55</f>
        <v>0</v>
      </c>
      <c r="W42" s="249">
        <f>Res_Wat_Assets!W55</f>
        <v>0</v>
      </c>
      <c r="X42" s="249">
        <f>Res_Wat_Assets!X55</f>
        <v>0</v>
      </c>
      <c r="Y42" s="53"/>
      <c r="Z42" s="249">
        <f>Res_Wat_Assets!Z55</f>
        <v>0</v>
      </c>
    </row>
    <row r="43" spans="1:26" s="5" customFormat="1">
      <c r="B43" s="26" t="str">
        <f>Res_Wat_Assets!B56</f>
        <v>W83</v>
      </c>
      <c r="C43" s="39" t="str">
        <f>Res_Wat_Assets!C56</f>
        <v>Collection of precipitation water (rainwater harvest) (W84 = W351)</v>
      </c>
      <c r="D43" s="69">
        <f>Res_Wat_Assets!D56</f>
        <v>0</v>
      </c>
      <c r="E43" s="69">
        <f>Res_Wat_Assets!E56</f>
        <v>0</v>
      </c>
      <c r="F43" s="72">
        <f>Res_Wat_Assets!F56</f>
        <v>0</v>
      </c>
      <c r="G43" s="95">
        <f>Res_Wat_Assets!G56</f>
        <v>0</v>
      </c>
      <c r="H43" s="68">
        <f>Res_Wat_Assets!H56</f>
        <v>0</v>
      </c>
      <c r="I43" s="71">
        <f>Res_Wat_Assets!I56</f>
        <v>0</v>
      </c>
      <c r="J43" s="70">
        <f>Res_Wat_Assets!J56</f>
        <v>0</v>
      </c>
      <c r="K43" s="70">
        <f>Res_Wat_Assets!K56</f>
        <v>0</v>
      </c>
      <c r="L43" s="71">
        <f>Res_Wat_Assets!L56</f>
        <v>0</v>
      </c>
      <c r="M43" s="71">
        <f>Res_Wat_Assets!M56</f>
        <v>0</v>
      </c>
      <c r="N43" s="71">
        <f>Res_Wat_Assets!N56</f>
        <v>0</v>
      </c>
      <c r="O43" s="70">
        <f>Res_Wat_Assets!O56</f>
        <v>0</v>
      </c>
      <c r="P43" s="70">
        <f>Res_Wat_Assets!P56</f>
        <v>0</v>
      </c>
      <c r="Q43" s="71">
        <f>Res_Wat_Assets!Q56</f>
        <v>0</v>
      </c>
      <c r="R43" s="71">
        <f>Res_Wat_Assets!R56</f>
        <v>0</v>
      </c>
      <c r="S43" s="71">
        <f>Res_Wat_Assets!S56</f>
        <v>0</v>
      </c>
      <c r="T43" s="72">
        <f>Res_Wat_Assets!T56</f>
        <v>0</v>
      </c>
      <c r="U43" s="72">
        <f>Res_Wat_Assets!U56</f>
        <v>0</v>
      </c>
      <c r="V43" s="71">
        <f>Res_Wat_Assets!V56</f>
        <v>0</v>
      </c>
      <c r="W43" s="59">
        <f>Res_Wat_Assets!W56</f>
        <v>0</v>
      </c>
      <c r="X43" s="59">
        <f>Res_Wat_Assets!X56</f>
        <v>0</v>
      </c>
      <c r="Y43" s="53"/>
      <c r="Z43" s="59">
        <f>Res_Wat_Assets!Z56</f>
        <v>0</v>
      </c>
    </row>
    <row r="44" spans="1:26">
      <c r="B44" s="43" t="str">
        <f>Res_Wat_Assets!B57</f>
        <v>W84</v>
      </c>
      <c r="C44" s="45" t="str">
        <f>Res_Wat_Assets!C55</f>
        <v>Abstraction/collection of urban runoff (W84 = W352)</v>
      </c>
      <c r="D44" s="112">
        <f>Res_Wat_Assets!D57</f>
        <v>0</v>
      </c>
      <c r="E44" s="112">
        <f>Res_Wat_Assets!E57</f>
        <v>0</v>
      </c>
      <c r="F44" s="115">
        <f>Res_Wat_Assets!F57</f>
        <v>0</v>
      </c>
      <c r="G44" s="110">
        <f>Res_Wat_Assets!G57</f>
        <v>0</v>
      </c>
      <c r="H44" s="111">
        <f>Res_Wat_Assets!H57</f>
        <v>0</v>
      </c>
      <c r="I44" s="114">
        <f>Res_Wat_Assets!I57</f>
        <v>0</v>
      </c>
      <c r="J44" s="113">
        <f>Res_Wat_Assets!J57</f>
        <v>0</v>
      </c>
      <c r="K44" s="113">
        <f>Res_Wat_Assets!K57</f>
        <v>0</v>
      </c>
      <c r="L44" s="114">
        <f>Res_Wat_Assets!L57</f>
        <v>0</v>
      </c>
      <c r="M44" s="114">
        <f>Res_Wat_Assets!M57</f>
        <v>0</v>
      </c>
      <c r="N44" s="114">
        <f>Res_Wat_Assets!N57</f>
        <v>0</v>
      </c>
      <c r="O44" s="113">
        <f>Res_Wat_Assets!O57</f>
        <v>0</v>
      </c>
      <c r="P44" s="113">
        <f>Res_Wat_Assets!P57</f>
        <v>0</v>
      </c>
      <c r="Q44" s="114">
        <f>Res_Wat_Assets!Q57</f>
        <v>0</v>
      </c>
      <c r="R44" s="114">
        <f>Res_Wat_Assets!R57</f>
        <v>0</v>
      </c>
      <c r="S44" s="114">
        <f>Res_Wat_Assets!S57</f>
        <v>0</v>
      </c>
      <c r="T44" s="115">
        <f>Res_Wat_Assets!T57</f>
        <v>0</v>
      </c>
      <c r="U44" s="115">
        <f>Res_Wat_Assets!U57</f>
        <v>0</v>
      </c>
      <c r="V44" s="114">
        <f>Res_Wat_Assets!V57</f>
        <v>0</v>
      </c>
      <c r="W44" s="261">
        <f>Res_Wat_Assets!W57</f>
        <v>0</v>
      </c>
      <c r="X44" s="261">
        <f>Res_Wat_Assets!X57</f>
        <v>0</v>
      </c>
      <c r="Y44" s="102"/>
      <c r="Z44" s="261">
        <f>Res_Wat_Assets!Z57</f>
        <v>0</v>
      </c>
    </row>
    <row r="45" spans="1:26" ht="16" thickBot="1">
      <c r="B45" s="24" t="str">
        <f>Res_Wat_Assets!B58</f>
        <v>W8</v>
      </c>
      <c r="C45" s="25" t="str">
        <f>Res_Wat_Assets!C58</f>
        <v>Total Use of Ecosystem Water</v>
      </c>
      <c r="D45" s="74">
        <f>Res_Wat_Assets!D58</f>
        <v>0</v>
      </c>
      <c r="E45" s="74">
        <f>Res_Wat_Assets!E58</f>
        <v>0</v>
      </c>
      <c r="F45" s="76">
        <f>Res_Wat_Assets!F58</f>
        <v>0</v>
      </c>
      <c r="G45" s="76">
        <f>Res_Wat_Assets!G58</f>
        <v>0</v>
      </c>
      <c r="H45" s="73">
        <f>Res_Wat_Assets!H58</f>
        <v>0</v>
      </c>
      <c r="I45" s="75">
        <f>Res_Wat_Assets!I58</f>
        <v>0</v>
      </c>
      <c r="J45" s="75">
        <f>Res_Wat_Assets!J58</f>
        <v>0</v>
      </c>
      <c r="K45" s="75">
        <f>Res_Wat_Assets!K58</f>
        <v>0</v>
      </c>
      <c r="L45" s="75">
        <f>Res_Wat_Assets!L58</f>
        <v>0</v>
      </c>
      <c r="M45" s="75">
        <f>Res_Wat_Assets!M58</f>
        <v>0</v>
      </c>
      <c r="N45" s="75">
        <f>Res_Wat_Assets!N58</f>
        <v>0</v>
      </c>
      <c r="O45" s="75">
        <f>Res_Wat_Assets!O58</f>
        <v>0</v>
      </c>
      <c r="P45" s="75">
        <f>Res_Wat_Assets!P58</f>
        <v>0</v>
      </c>
      <c r="Q45" s="75">
        <f>Res_Wat_Assets!Q58</f>
        <v>0</v>
      </c>
      <c r="R45" s="75">
        <f>Res_Wat_Assets!R58</f>
        <v>0</v>
      </c>
      <c r="S45" s="75">
        <f>Res_Wat_Assets!S58</f>
        <v>0</v>
      </c>
      <c r="T45" s="76">
        <f>Res_Wat_Assets!T58</f>
        <v>0</v>
      </c>
      <c r="U45" s="76">
        <f>Res_Wat_Assets!U58</f>
        <v>0</v>
      </c>
      <c r="V45" s="75">
        <f>Res_Wat_Assets!V58</f>
        <v>0</v>
      </c>
      <c r="W45" s="76">
        <f>Res_Wat_Assets!W58</f>
        <v>0</v>
      </c>
      <c r="X45" s="76">
        <f>Res_Wat_Assets!X58</f>
        <v>0</v>
      </c>
      <c r="Y45" s="53"/>
      <c r="Z45" s="76">
        <f>Res_Wat_Assets!Z58</f>
        <v>0</v>
      </c>
    </row>
    <row r="46" spans="1:26" ht="15" thickTop="1">
      <c r="B46" s="17" t="str">
        <f>Res_Wat_Assets!B59</f>
        <v>W91</v>
      </c>
      <c r="C46" s="18" t="str">
        <f>Res_Wat_Assets!C59</f>
        <v>Artificial inflows of water from other territories (W91=W241)</v>
      </c>
      <c r="D46" s="61">
        <f>Res_Wat_Assets!D59</f>
        <v>0</v>
      </c>
      <c r="E46" s="61">
        <f>Res_Wat_Assets!E59</f>
        <v>0</v>
      </c>
      <c r="F46" s="63">
        <f>Res_Wat_Assets!F59</f>
        <v>0</v>
      </c>
      <c r="G46" s="63">
        <f>Res_Wat_Assets!G59</f>
        <v>0</v>
      </c>
      <c r="H46" s="60">
        <f>Res_Wat_Assets!H59</f>
        <v>0</v>
      </c>
      <c r="I46" s="62">
        <f>Res_Wat_Assets!I59</f>
        <v>0</v>
      </c>
      <c r="J46" s="62">
        <f>Res_Wat_Assets!J59</f>
        <v>0</v>
      </c>
      <c r="K46" s="62">
        <f>Res_Wat_Assets!K59</f>
        <v>0</v>
      </c>
      <c r="L46" s="62">
        <f>Res_Wat_Assets!L59</f>
        <v>0</v>
      </c>
      <c r="M46" s="62">
        <f>Res_Wat_Assets!M59</f>
        <v>0</v>
      </c>
      <c r="N46" s="62">
        <f>Res_Wat_Assets!N59</f>
        <v>0</v>
      </c>
      <c r="O46" s="62">
        <f>Res_Wat_Assets!O59</f>
        <v>0</v>
      </c>
      <c r="P46" s="62">
        <f>Res_Wat_Assets!P59</f>
        <v>0</v>
      </c>
      <c r="Q46" s="62">
        <f>Res_Wat_Assets!Q59</f>
        <v>0</v>
      </c>
      <c r="R46" s="62">
        <f>Res_Wat_Assets!R59</f>
        <v>0</v>
      </c>
      <c r="S46" s="62">
        <f>Res_Wat_Assets!S59</f>
        <v>0</v>
      </c>
      <c r="T46" s="63">
        <f>Res_Wat_Assets!T59</f>
        <v>0</v>
      </c>
      <c r="U46" s="63">
        <f>Res_Wat_Assets!U59</f>
        <v>0</v>
      </c>
      <c r="V46" s="62">
        <f>Res_Wat_Assets!V59</f>
        <v>0</v>
      </c>
      <c r="W46" s="63">
        <f>Res_Wat_Assets!W59</f>
        <v>0</v>
      </c>
      <c r="X46" s="63">
        <f>Res_Wat_Assets!X59</f>
        <v>0</v>
      </c>
      <c r="Y46" s="53"/>
      <c r="Z46" s="63">
        <f>Res_Wat_Assets!Z59</f>
        <v>0</v>
      </c>
    </row>
    <row r="47" spans="1:26">
      <c r="B47" s="165" t="str">
        <f>Res_Wat_Assets!B60</f>
        <v>W92</v>
      </c>
      <c r="C47" s="166" t="str">
        <f>Res_Wat_Assets!C60</f>
        <v>Withdrawal of water from the sea  (W92=W242)</v>
      </c>
      <c r="D47" s="168">
        <f>Res_Wat_Assets!D60</f>
        <v>0</v>
      </c>
      <c r="E47" s="168">
        <f>Res_Wat_Assets!E60</f>
        <v>0</v>
      </c>
      <c r="F47" s="170">
        <f>Res_Wat_Assets!F60</f>
        <v>0</v>
      </c>
      <c r="G47" s="189">
        <f>Res_Wat_Assets!G60</f>
        <v>0</v>
      </c>
      <c r="H47" s="167">
        <f>Res_Wat_Assets!H60</f>
        <v>0</v>
      </c>
      <c r="I47" s="169">
        <f>Res_Wat_Assets!I60</f>
        <v>0</v>
      </c>
      <c r="J47" s="171">
        <f>Res_Wat_Assets!J60</f>
        <v>0</v>
      </c>
      <c r="K47" s="171">
        <f>Res_Wat_Assets!K60</f>
        <v>0</v>
      </c>
      <c r="L47" s="169">
        <f>Res_Wat_Assets!L60</f>
        <v>0</v>
      </c>
      <c r="M47" s="169">
        <f>Res_Wat_Assets!M60</f>
        <v>0</v>
      </c>
      <c r="N47" s="169">
        <f>Res_Wat_Assets!N60</f>
        <v>0</v>
      </c>
      <c r="O47" s="171">
        <f>Res_Wat_Assets!O60</f>
        <v>0</v>
      </c>
      <c r="P47" s="171">
        <f>Res_Wat_Assets!P60</f>
        <v>0</v>
      </c>
      <c r="Q47" s="169">
        <f>Res_Wat_Assets!Q60</f>
        <v>0</v>
      </c>
      <c r="R47" s="169">
        <f>Res_Wat_Assets!R60</f>
        <v>0</v>
      </c>
      <c r="S47" s="169">
        <f>Res_Wat_Assets!S60</f>
        <v>0</v>
      </c>
      <c r="T47" s="170">
        <f>Res_Wat_Assets!T60</f>
        <v>0</v>
      </c>
      <c r="U47" s="170">
        <f>Res_Wat_Assets!U60</f>
        <v>0</v>
      </c>
      <c r="V47" s="169">
        <f>Res_Wat_Assets!V60</f>
        <v>0</v>
      </c>
      <c r="W47" s="189">
        <f>Res_Wat_Assets!W60</f>
        <v>0</v>
      </c>
      <c r="X47" s="189">
        <f>Res_Wat_Assets!X60</f>
        <v>0</v>
      </c>
      <c r="Y47" s="53"/>
      <c r="Z47" s="189">
        <f>Res_Wat_Assets!Z60</f>
        <v>0</v>
      </c>
    </row>
    <row r="48" spans="1:26">
      <c r="B48" s="17" t="str">
        <f>Res_Wat_Assets!B61</f>
        <v>W93</v>
      </c>
      <c r="C48" s="18" t="str">
        <f>Res_Wat_Assets!C61</f>
        <v>Use of water received from other economic units</v>
      </c>
      <c r="D48" s="61">
        <f>Res_Wat_Assets!D61</f>
        <v>0</v>
      </c>
      <c r="E48" s="61">
        <f>Res_Wat_Assets!E61</f>
        <v>0</v>
      </c>
      <c r="F48" s="63">
        <f>Res_Wat_Assets!F61</f>
        <v>0</v>
      </c>
      <c r="G48" s="63">
        <f>Res_Wat_Assets!G61</f>
        <v>0</v>
      </c>
      <c r="H48" s="60">
        <f>Res_Wat_Assets!H61</f>
        <v>0</v>
      </c>
      <c r="I48" s="62">
        <f>Res_Wat_Assets!I61</f>
        <v>0</v>
      </c>
      <c r="J48" s="62">
        <f>Res_Wat_Assets!J61</f>
        <v>0</v>
      </c>
      <c r="K48" s="62">
        <f>Res_Wat_Assets!K61</f>
        <v>0</v>
      </c>
      <c r="L48" s="62">
        <f>Res_Wat_Assets!L61</f>
        <v>0</v>
      </c>
      <c r="M48" s="62">
        <f>Res_Wat_Assets!M61</f>
        <v>0</v>
      </c>
      <c r="N48" s="62">
        <f>Res_Wat_Assets!N61</f>
        <v>0</v>
      </c>
      <c r="O48" s="62">
        <f>Res_Wat_Assets!O61</f>
        <v>0</v>
      </c>
      <c r="P48" s="62">
        <f>Res_Wat_Assets!P61</f>
        <v>0</v>
      </c>
      <c r="Q48" s="62">
        <f>Res_Wat_Assets!Q61</f>
        <v>0</v>
      </c>
      <c r="R48" s="62">
        <f>Res_Wat_Assets!R61</f>
        <v>0</v>
      </c>
      <c r="S48" s="62">
        <f>Res_Wat_Assets!S61</f>
        <v>0</v>
      </c>
      <c r="T48" s="63">
        <f>Res_Wat_Assets!T61</f>
        <v>0</v>
      </c>
      <c r="U48" s="63">
        <f>Res_Wat_Assets!U61</f>
        <v>0</v>
      </c>
      <c r="V48" s="62">
        <f>Res_Wat_Assets!V61</f>
        <v>0</v>
      </c>
      <c r="W48" s="63">
        <f>Res_Wat_Assets!W61</f>
        <v>0</v>
      </c>
      <c r="X48" s="63">
        <f>Res_Wat_Assets!X61</f>
        <v>0</v>
      </c>
      <c r="Y48" s="53"/>
      <c r="Z48" s="63">
        <f>Res_Wat_Assets!Z61</f>
        <v>0</v>
      </c>
    </row>
    <row r="49" spans="2:26">
      <c r="B49" s="165" t="str">
        <f>Res_Wat_Assets!B62</f>
        <v>W94</v>
      </c>
      <c r="C49" s="166" t="str">
        <f>Res_Wat_Assets!C62</f>
        <v>Re-use water within economic units</v>
      </c>
      <c r="D49" s="168">
        <f>Res_Wat_Assets!D62</f>
        <v>0</v>
      </c>
      <c r="E49" s="168">
        <f>Res_Wat_Assets!E62</f>
        <v>0</v>
      </c>
      <c r="F49" s="170">
        <f>Res_Wat_Assets!F62</f>
        <v>0</v>
      </c>
      <c r="G49" s="189">
        <f>Res_Wat_Assets!G62</f>
        <v>0</v>
      </c>
      <c r="H49" s="167">
        <f>Res_Wat_Assets!H62</f>
        <v>0</v>
      </c>
      <c r="I49" s="169">
        <f>Res_Wat_Assets!I62</f>
        <v>0</v>
      </c>
      <c r="J49" s="171">
        <f>Res_Wat_Assets!J62</f>
        <v>0</v>
      </c>
      <c r="K49" s="171">
        <f>Res_Wat_Assets!K62</f>
        <v>0</v>
      </c>
      <c r="L49" s="169">
        <f>Res_Wat_Assets!L62</f>
        <v>0</v>
      </c>
      <c r="M49" s="169">
        <f>Res_Wat_Assets!M62</f>
        <v>0</v>
      </c>
      <c r="N49" s="169">
        <f>Res_Wat_Assets!N62</f>
        <v>0</v>
      </c>
      <c r="O49" s="171">
        <f>Res_Wat_Assets!O62</f>
        <v>0</v>
      </c>
      <c r="P49" s="171">
        <f>Res_Wat_Assets!P62</f>
        <v>0</v>
      </c>
      <c r="Q49" s="169">
        <f>Res_Wat_Assets!Q62</f>
        <v>0</v>
      </c>
      <c r="R49" s="169">
        <f>Res_Wat_Assets!R62</f>
        <v>0</v>
      </c>
      <c r="S49" s="169">
        <f>Res_Wat_Assets!S62</f>
        <v>0</v>
      </c>
      <c r="T49" s="170">
        <f>Res_Wat_Assets!T62</f>
        <v>0</v>
      </c>
      <c r="U49" s="170">
        <f>Res_Wat_Assets!U62</f>
        <v>0</v>
      </c>
      <c r="V49" s="169">
        <f>Res_Wat_Assets!V62</f>
        <v>0</v>
      </c>
      <c r="W49" s="189">
        <f>Res_Wat_Assets!W62</f>
        <v>0</v>
      </c>
      <c r="X49" s="189">
        <f>Res_Wat_Assets!X62</f>
        <v>0</v>
      </c>
      <c r="Y49" s="53"/>
      <c r="Z49" s="189">
        <f>Res_Wat_Assets!Z62</f>
        <v>0</v>
      </c>
    </row>
    <row r="50" spans="2:26">
      <c r="B50" s="17" t="str">
        <f>Res_Wat_Assets!B63</f>
        <v>W95</v>
      </c>
      <c r="C50" s="18" t="str">
        <f>Res_Wat_Assets!C63</f>
        <v>Imports of Water/ commodities &amp; residuals content</v>
      </c>
      <c r="D50" s="61">
        <v>0</v>
      </c>
      <c r="E50" s="61">
        <v>0</v>
      </c>
      <c r="F50" s="63">
        <v>0</v>
      </c>
      <c r="G50" s="63">
        <v>0</v>
      </c>
      <c r="H50" s="60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62">
        <v>0</v>
      </c>
      <c r="S50" s="62">
        <v>0</v>
      </c>
      <c r="T50" s="63">
        <v>0</v>
      </c>
      <c r="U50" s="63"/>
      <c r="V50" s="62">
        <v>0</v>
      </c>
      <c r="W50" s="63"/>
      <c r="X50" s="63"/>
      <c r="Y50" s="53"/>
      <c r="Z50" s="63"/>
    </row>
    <row r="51" spans="2:26">
      <c r="B51" s="165" t="str">
        <f>Res_Wat_Assets!B64</f>
        <v>W96</v>
      </c>
      <c r="C51" s="166" t="str">
        <f>Res_Wat_Assets!C64</f>
        <v>Exports of Water/ commodities &amp; residuals content</v>
      </c>
      <c r="D51" s="168">
        <v>0</v>
      </c>
      <c r="E51" s="168">
        <v>0</v>
      </c>
      <c r="F51" s="170">
        <v>0</v>
      </c>
      <c r="G51" s="189">
        <v>0</v>
      </c>
      <c r="H51" s="167">
        <v>0</v>
      </c>
      <c r="I51" s="169">
        <v>0</v>
      </c>
      <c r="J51" s="171">
        <v>0</v>
      </c>
      <c r="K51" s="171">
        <v>0</v>
      </c>
      <c r="L51" s="169">
        <v>0</v>
      </c>
      <c r="M51" s="169">
        <v>0</v>
      </c>
      <c r="N51" s="169">
        <v>0</v>
      </c>
      <c r="O51" s="171">
        <v>0</v>
      </c>
      <c r="P51" s="171">
        <v>0</v>
      </c>
      <c r="Q51" s="169">
        <v>0</v>
      </c>
      <c r="R51" s="169">
        <v>0</v>
      </c>
      <c r="S51" s="169">
        <v>0</v>
      </c>
      <c r="T51" s="170">
        <v>0</v>
      </c>
      <c r="U51" s="170"/>
      <c r="V51" s="169">
        <v>0</v>
      </c>
      <c r="W51" s="189"/>
      <c r="X51" s="189"/>
      <c r="Y51" s="53"/>
      <c r="Z51" s="189"/>
    </row>
    <row r="52" spans="2:26" s="145" customFormat="1" ht="15.75" customHeight="1" thickBot="1">
      <c r="B52" s="24" t="str">
        <f>Res_Wat_Assets!B65</f>
        <v>W9</v>
      </c>
      <c r="C52" s="25" t="str">
        <f>Res_Wat_Assets!C65</f>
        <v>Direct Use of Water = W8+W91+W92+W93+W94+W95</v>
      </c>
      <c r="D52" s="76">
        <f>Res_Wat_Assets!D65</f>
        <v>0</v>
      </c>
      <c r="E52" s="74">
        <f>Res_Wat_Assets!E65</f>
        <v>0</v>
      </c>
      <c r="F52" s="76">
        <f>Res_Wat_Assets!F65</f>
        <v>0</v>
      </c>
      <c r="G52" s="76">
        <f>Res_Wat_Assets!G65</f>
        <v>0</v>
      </c>
      <c r="H52" s="73">
        <f>Res_Wat_Assets!H65</f>
        <v>0</v>
      </c>
      <c r="I52" s="75">
        <f>Res_Wat_Assets!I65</f>
        <v>0</v>
      </c>
      <c r="J52" s="75">
        <f>Res_Wat_Assets!J65</f>
        <v>0</v>
      </c>
      <c r="K52" s="75">
        <f>Res_Wat_Assets!K65</f>
        <v>0</v>
      </c>
      <c r="L52" s="75">
        <f>Res_Wat_Assets!L65</f>
        <v>0</v>
      </c>
      <c r="M52" s="75">
        <f>Res_Wat_Assets!M65</f>
        <v>0</v>
      </c>
      <c r="N52" s="75">
        <f>Res_Wat_Assets!N65</f>
        <v>0</v>
      </c>
      <c r="O52" s="75">
        <f>Res_Wat_Assets!O65</f>
        <v>0</v>
      </c>
      <c r="P52" s="75">
        <f>Res_Wat_Assets!P65</f>
        <v>0</v>
      </c>
      <c r="Q52" s="75">
        <f>Res_Wat_Assets!Q65</f>
        <v>0</v>
      </c>
      <c r="R52" s="75">
        <f>Res_Wat_Assets!R65</f>
        <v>0</v>
      </c>
      <c r="S52" s="75">
        <f>Res_Wat_Assets!S65</f>
        <v>0</v>
      </c>
      <c r="T52" s="76">
        <f>Res_Wat_Assets!T65</f>
        <v>0</v>
      </c>
      <c r="U52" s="76">
        <f>Res_Wat_Assets!U65</f>
        <v>0</v>
      </c>
      <c r="V52" s="75">
        <f>Res_Wat_Assets!V65</f>
        <v>0</v>
      </c>
      <c r="W52" s="76">
        <f>Res_Wat_Assets!W65</f>
        <v>0</v>
      </c>
      <c r="X52" s="76">
        <f>Res_Wat_Assets!X65</f>
        <v>0</v>
      </c>
      <c r="Y52" s="53"/>
      <c r="Z52" s="76">
        <f>Res_Wat_Assets!Z65</f>
        <v>0</v>
      </c>
    </row>
    <row r="53" spans="2:26" s="5" customFormat="1" ht="16.5" thickTop="1" thickBot="1">
      <c r="B53" s="24" t="str">
        <f>Res_Wat_Assets!B66</f>
        <v>W10</v>
      </c>
      <c r="C53" s="25" t="str">
        <f>Res_Wat_Assets!C66</f>
        <v>Domestic Consumption of Water = W9-W96</v>
      </c>
      <c r="D53" s="47">
        <v>0</v>
      </c>
      <c r="E53" s="47">
        <v>0</v>
      </c>
      <c r="F53" s="52">
        <v>0</v>
      </c>
      <c r="G53" s="52">
        <v>0</v>
      </c>
      <c r="H53" s="48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0</v>
      </c>
      <c r="R53" s="50">
        <v>0</v>
      </c>
      <c r="S53" s="50">
        <v>0</v>
      </c>
      <c r="T53" s="52">
        <v>0</v>
      </c>
      <c r="U53" s="52"/>
      <c r="V53" s="50">
        <v>0</v>
      </c>
      <c r="W53" s="52"/>
      <c r="X53" s="52"/>
      <c r="Y53" s="146"/>
      <c r="Z53" s="52"/>
    </row>
    <row r="54" spans="2:26" ht="15" thickTop="1">
      <c r="B54" s="174" t="str">
        <f>Res_Wat_Assets!B67</f>
        <v>W11</v>
      </c>
      <c r="C54" s="44" t="str">
        <f>Res_Wat_Assets!C67</f>
        <v>Virtual water embedded into imported commodities</v>
      </c>
      <c r="D54" s="105">
        <v>0</v>
      </c>
      <c r="E54" s="105">
        <v>0</v>
      </c>
      <c r="F54" s="108">
        <v>0</v>
      </c>
      <c r="G54" s="109">
        <v>0</v>
      </c>
      <c r="H54" s="104">
        <v>0</v>
      </c>
      <c r="I54" s="107">
        <v>0</v>
      </c>
      <c r="J54" s="106">
        <v>0</v>
      </c>
      <c r="K54" s="106">
        <v>0</v>
      </c>
      <c r="L54" s="107">
        <v>0</v>
      </c>
      <c r="M54" s="107">
        <v>0</v>
      </c>
      <c r="N54" s="107">
        <v>0</v>
      </c>
      <c r="O54" s="106">
        <v>0</v>
      </c>
      <c r="P54" s="106">
        <v>0</v>
      </c>
      <c r="Q54" s="107">
        <v>0</v>
      </c>
      <c r="R54" s="107">
        <v>0</v>
      </c>
      <c r="S54" s="107">
        <v>0</v>
      </c>
      <c r="T54" s="108">
        <v>0</v>
      </c>
      <c r="U54" s="108"/>
      <c r="V54" s="107">
        <v>0</v>
      </c>
      <c r="W54" s="110"/>
      <c r="X54" s="110"/>
      <c r="Y54" s="102"/>
      <c r="Z54" s="110"/>
    </row>
    <row r="55" spans="2:26" ht="15.75" customHeight="1" thickBot="1">
      <c r="B55" s="24" t="str">
        <f>Res_Wat_Assets!B68</f>
        <v>W12</v>
      </c>
      <c r="C55" s="25" t="str">
        <f>Res_Wat_Assets!C68</f>
        <v>Total Water Requirement = W9+W11</v>
      </c>
      <c r="D55" s="74">
        <v>0</v>
      </c>
      <c r="E55" s="74">
        <v>0</v>
      </c>
      <c r="F55" s="76">
        <v>0</v>
      </c>
      <c r="G55" s="76">
        <v>0</v>
      </c>
      <c r="H55" s="73">
        <v>0</v>
      </c>
      <c r="I55" s="75">
        <v>0</v>
      </c>
      <c r="J55" s="75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75">
        <v>0</v>
      </c>
      <c r="R55" s="75">
        <v>0</v>
      </c>
      <c r="S55" s="75">
        <v>0</v>
      </c>
      <c r="T55" s="76">
        <v>0</v>
      </c>
      <c r="U55" s="76"/>
      <c r="V55" s="75">
        <v>0</v>
      </c>
      <c r="W55" s="76"/>
      <c r="X55" s="76"/>
      <c r="Y55" s="53"/>
      <c r="Z55" s="76"/>
    </row>
    <row r="56" spans="2:26" ht="4.5" customHeight="1" thickTop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53"/>
      <c r="Z56" s="1"/>
    </row>
    <row r="57" spans="2:26" s="10" customFormat="1" ht="18.5">
      <c r="B57" s="28" t="str">
        <f>Res_Wat_Assets!B70</f>
        <v>IV. Table of indexes of intensity of use and ecosystem health</v>
      </c>
      <c r="C57" s="29"/>
      <c r="D57" s="86"/>
      <c r="E57" s="86"/>
      <c r="F57" s="120"/>
      <c r="G57" s="120"/>
      <c r="H57" s="119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120"/>
      <c r="U57" s="120"/>
      <c r="V57" s="85"/>
      <c r="W57" s="88"/>
      <c r="X57" s="88"/>
      <c r="Y57" s="87"/>
      <c r="Z57" s="88"/>
    </row>
    <row r="58" spans="2:26" s="10" customFormat="1">
      <c r="B58" s="158" t="str">
        <f>Res_Wat_Assets!B71</f>
        <v>W7</v>
      </c>
      <c r="C58" s="159" t="str">
        <f>Res_Wat_Assets!C71</f>
        <v>Net Ecosystem Accessible Water Surplus = W7a+W7b</v>
      </c>
      <c r="D58" s="161">
        <f>Res_Wat_Assets!D71</f>
        <v>0</v>
      </c>
      <c r="E58" s="161">
        <f>Res_Wat_Assets!E71</f>
        <v>0</v>
      </c>
      <c r="F58" s="162">
        <f>Res_Wat_Assets!F71</f>
        <v>0</v>
      </c>
      <c r="G58" s="162">
        <f>Res_Wat_Assets!G71</f>
        <v>0</v>
      </c>
      <c r="H58" s="160">
        <f>Res_Wat_Assets!H71</f>
        <v>0</v>
      </c>
      <c r="I58" s="163">
        <f>Res_Wat_Assets!I71</f>
        <v>0</v>
      </c>
      <c r="J58" s="163">
        <f>Res_Wat_Assets!J71</f>
        <v>0</v>
      </c>
      <c r="K58" s="163">
        <f>Res_Wat_Assets!K71</f>
        <v>0</v>
      </c>
      <c r="L58" s="163">
        <f>Res_Wat_Assets!L71</f>
        <v>0</v>
      </c>
      <c r="M58" s="163">
        <f>Res_Wat_Assets!M71</f>
        <v>0</v>
      </c>
      <c r="N58" s="163">
        <f>Res_Wat_Assets!N71</f>
        <v>0</v>
      </c>
      <c r="O58" s="163">
        <f>Res_Wat_Assets!O71</f>
        <v>0</v>
      </c>
      <c r="P58" s="163">
        <f>Res_Wat_Assets!P71</f>
        <v>0</v>
      </c>
      <c r="Q58" s="163">
        <f>Res_Wat_Assets!Q71</f>
        <v>0</v>
      </c>
      <c r="R58" s="163">
        <f>Res_Wat_Assets!R71</f>
        <v>0</v>
      </c>
      <c r="S58" s="163">
        <f>Res_Wat_Assets!S71</f>
        <v>0</v>
      </c>
      <c r="T58" s="162">
        <f>Res_Wat_Assets!T71</f>
        <v>0</v>
      </c>
      <c r="U58" s="162">
        <f>Res_Wat_Assets!U71</f>
        <v>0</v>
      </c>
      <c r="V58" s="163">
        <f>Res_Wat_Assets!V71</f>
        <v>0</v>
      </c>
      <c r="W58" s="162">
        <f>Res_Wat_Assets!W71</f>
        <v>0</v>
      </c>
      <c r="X58" s="162">
        <f>Res_Wat_Assets!X71</f>
        <v>0</v>
      </c>
      <c r="Y58" s="79"/>
      <c r="Z58" s="162">
        <f>Res_Wat_Assets!Z71</f>
        <v>0</v>
      </c>
    </row>
    <row r="59" spans="2:26">
      <c r="B59" s="262" t="str">
        <f>Res_Wat_Assets!B72</f>
        <v>W8</v>
      </c>
      <c r="C59" s="263" t="str">
        <f>Res_Wat_Assets!C72</f>
        <v>Total Use of Ecosystem Water</v>
      </c>
      <c r="D59" s="264">
        <f>Res_Wat_Assets!D72</f>
        <v>0</v>
      </c>
      <c r="E59" s="264">
        <f>Res_Wat_Assets!E72</f>
        <v>0</v>
      </c>
      <c r="F59" s="265">
        <f>Res_Wat_Assets!F72</f>
        <v>0</v>
      </c>
      <c r="G59" s="265">
        <f>Res_Wat_Assets!G72</f>
        <v>0</v>
      </c>
      <c r="H59" s="266">
        <f>Res_Wat_Assets!H72</f>
        <v>0</v>
      </c>
      <c r="I59" s="267">
        <f>Res_Wat_Assets!I72</f>
        <v>0</v>
      </c>
      <c r="J59" s="267">
        <f>Res_Wat_Assets!J72</f>
        <v>0</v>
      </c>
      <c r="K59" s="267">
        <f>Res_Wat_Assets!K72</f>
        <v>0</v>
      </c>
      <c r="L59" s="267">
        <f>Res_Wat_Assets!L72</f>
        <v>0</v>
      </c>
      <c r="M59" s="267">
        <f>Res_Wat_Assets!M72</f>
        <v>0</v>
      </c>
      <c r="N59" s="267">
        <f>Res_Wat_Assets!N72</f>
        <v>0</v>
      </c>
      <c r="O59" s="267">
        <f>Res_Wat_Assets!O72</f>
        <v>0</v>
      </c>
      <c r="P59" s="267">
        <f>Res_Wat_Assets!P72</f>
        <v>0</v>
      </c>
      <c r="Q59" s="267">
        <f>Res_Wat_Assets!Q72</f>
        <v>0</v>
      </c>
      <c r="R59" s="267">
        <f>Res_Wat_Assets!R72</f>
        <v>0</v>
      </c>
      <c r="S59" s="267">
        <f>Res_Wat_Assets!S72</f>
        <v>0</v>
      </c>
      <c r="T59" s="265">
        <f>Res_Wat_Assets!T72</f>
        <v>0</v>
      </c>
      <c r="U59" s="265">
        <f>Res_Wat_Assets!U72</f>
        <v>0</v>
      </c>
      <c r="V59" s="267">
        <f>Res_Wat_Assets!V72</f>
        <v>0</v>
      </c>
      <c r="W59" s="265">
        <f>Res_Wat_Assets!W72</f>
        <v>0</v>
      </c>
      <c r="X59" s="265">
        <f>Res_Wat_Assets!X72</f>
        <v>0</v>
      </c>
      <c r="Y59" s="79"/>
      <c r="Z59" s="265">
        <f>Res_Wat_Assets!Z72</f>
        <v>0</v>
      </c>
    </row>
    <row r="60" spans="2:26" s="3" customFormat="1" ht="15.5">
      <c r="B60" s="19" t="str">
        <f>Res_Wat_Assets!B73</f>
        <v>W13</v>
      </c>
      <c r="C60" s="20" t="str">
        <f>Res_Wat_Assets!C73</f>
        <v>Sustainable intensity of water use = W7/W8</v>
      </c>
      <c r="D60" s="117">
        <f>Res_Wat_Assets!D73</f>
        <v>0</v>
      </c>
      <c r="E60" s="117">
        <f>Res_Wat_Assets!E73</f>
        <v>0</v>
      </c>
      <c r="F60" s="77">
        <f>Res_Wat_Assets!F73</f>
        <v>0</v>
      </c>
      <c r="G60" s="77">
        <f>Res_Wat_Assets!G73</f>
        <v>0</v>
      </c>
      <c r="H60" s="116">
        <f>Res_Wat_Assets!H73</f>
        <v>0</v>
      </c>
      <c r="I60" s="118">
        <f>Res_Wat_Assets!I73</f>
        <v>0</v>
      </c>
      <c r="J60" s="118">
        <f>Res_Wat_Assets!J73</f>
        <v>0</v>
      </c>
      <c r="K60" s="118">
        <f>Res_Wat_Assets!K73</f>
        <v>0</v>
      </c>
      <c r="L60" s="118">
        <f>Res_Wat_Assets!L73</f>
        <v>0</v>
      </c>
      <c r="M60" s="118">
        <f>Res_Wat_Assets!M73</f>
        <v>0</v>
      </c>
      <c r="N60" s="118">
        <f>Res_Wat_Assets!N73</f>
        <v>0</v>
      </c>
      <c r="O60" s="118">
        <f>Res_Wat_Assets!O73</f>
        <v>0</v>
      </c>
      <c r="P60" s="118">
        <f>Res_Wat_Assets!P73</f>
        <v>0</v>
      </c>
      <c r="Q60" s="118">
        <f>Res_Wat_Assets!Q73</f>
        <v>0</v>
      </c>
      <c r="R60" s="118">
        <f>Res_Wat_Assets!R73</f>
        <v>0</v>
      </c>
      <c r="S60" s="118">
        <f>Res_Wat_Assets!S73</f>
        <v>0</v>
      </c>
      <c r="T60" s="77">
        <f>Res_Wat_Assets!T73</f>
        <v>0</v>
      </c>
      <c r="U60" s="77">
        <f>Res_Wat_Assets!U73</f>
        <v>0</v>
      </c>
      <c r="V60" s="118">
        <f>Res_Wat_Assets!V73</f>
        <v>0</v>
      </c>
      <c r="W60" s="77">
        <f>Res_Wat_Assets!W73</f>
        <v>0</v>
      </c>
      <c r="X60" s="77">
        <f>Res_Wat_Assets!X73</f>
        <v>0</v>
      </c>
      <c r="Y60" s="53"/>
      <c r="Z60" s="77">
        <f>Res_Wat_Assets!Z73</f>
        <v>0</v>
      </c>
    </row>
    <row r="61" spans="2:26" ht="15.5">
      <c r="B61" s="126" t="str">
        <f>Res_Wat_Assets!B81</f>
        <v>W14</v>
      </c>
      <c r="C61" s="127" t="str">
        <f>Res_Wat_Assets!C81</f>
        <v>Composite index of change in ecosystem health</v>
      </c>
      <c r="D61" s="130">
        <f>Res_Wat_Assets!D81</f>
        <v>0</v>
      </c>
      <c r="E61" s="130">
        <f>Res_Wat_Assets!E81</f>
        <v>0</v>
      </c>
      <c r="F61" s="131">
        <f>Res_Wat_Assets!F81</f>
        <v>0</v>
      </c>
      <c r="G61" s="131">
        <f>Res_Wat_Assets!G81</f>
        <v>0</v>
      </c>
      <c r="H61" s="128">
        <f>Res_Wat_Assets!H81</f>
        <v>0</v>
      </c>
      <c r="I61" s="129">
        <f>Res_Wat_Assets!I81</f>
        <v>0</v>
      </c>
      <c r="J61" s="129">
        <f>Res_Wat_Assets!J81</f>
        <v>0</v>
      </c>
      <c r="K61" s="129">
        <f>Res_Wat_Assets!K81</f>
        <v>0</v>
      </c>
      <c r="L61" s="129">
        <f>Res_Wat_Assets!L81</f>
        <v>0</v>
      </c>
      <c r="M61" s="129">
        <f>Res_Wat_Assets!M81</f>
        <v>0</v>
      </c>
      <c r="N61" s="129">
        <f>Res_Wat_Assets!N81</f>
        <v>0</v>
      </c>
      <c r="O61" s="129">
        <f>Res_Wat_Assets!O81</f>
        <v>0</v>
      </c>
      <c r="P61" s="129">
        <f>Res_Wat_Assets!P81</f>
        <v>0</v>
      </c>
      <c r="Q61" s="129">
        <f>Res_Wat_Assets!Q81</f>
        <v>0</v>
      </c>
      <c r="R61" s="129">
        <f>Res_Wat_Assets!R81</f>
        <v>0</v>
      </c>
      <c r="S61" s="129">
        <f>Res_Wat_Assets!S81</f>
        <v>0</v>
      </c>
      <c r="T61" s="131">
        <f>Res_Wat_Assets!T81</f>
        <v>0</v>
      </c>
      <c r="U61" s="131">
        <f>Res_Wat_Assets!U81</f>
        <v>0</v>
      </c>
      <c r="V61" s="129">
        <f>Res_Wat_Assets!V81</f>
        <v>0</v>
      </c>
      <c r="W61" s="131">
        <f>Res_Wat_Assets!W81</f>
        <v>0</v>
      </c>
      <c r="X61" s="131">
        <f>Res_Wat_Assets!X81</f>
        <v>0</v>
      </c>
      <c r="Y61" s="53"/>
      <c r="Z61" s="131">
        <f>Res_Wat_Assets!Z81</f>
        <v>0</v>
      </c>
    </row>
    <row r="62" spans="2:26" ht="15.5">
      <c r="B62" s="21" t="str">
        <f>Res_Wat_Assets!B82</f>
        <v>W15</v>
      </c>
      <c r="C62" s="22" t="str">
        <f>Res_Wat_Assets!C82</f>
        <v>Water ecological internal unit value = AVG(W13+W14)</v>
      </c>
      <c r="D62" s="81">
        <f>Res_Wat_Assets!D82</f>
        <v>0</v>
      </c>
      <c r="E62" s="81">
        <f>Res_Wat_Assets!E82</f>
        <v>0</v>
      </c>
      <c r="F62" s="83">
        <f>Res_Wat_Assets!F82</f>
        <v>0</v>
      </c>
      <c r="G62" s="83">
        <f>Res_Wat_Assets!G82</f>
        <v>0</v>
      </c>
      <c r="H62" s="80">
        <f>Res_Wat_Assets!H82</f>
        <v>0</v>
      </c>
      <c r="I62" s="82">
        <f>Res_Wat_Assets!I82</f>
        <v>0</v>
      </c>
      <c r="J62" s="82">
        <f>Res_Wat_Assets!J82</f>
        <v>0</v>
      </c>
      <c r="K62" s="82">
        <f>Res_Wat_Assets!K82</f>
        <v>0</v>
      </c>
      <c r="L62" s="82">
        <f>Res_Wat_Assets!L82</f>
        <v>0</v>
      </c>
      <c r="M62" s="82">
        <f>Res_Wat_Assets!M82</f>
        <v>0</v>
      </c>
      <c r="N62" s="82">
        <f>Res_Wat_Assets!N82</f>
        <v>0</v>
      </c>
      <c r="O62" s="82">
        <f>Res_Wat_Assets!O82</f>
        <v>0</v>
      </c>
      <c r="P62" s="82">
        <f>Res_Wat_Assets!P82</f>
        <v>0</v>
      </c>
      <c r="Q62" s="82">
        <f>Res_Wat_Assets!Q82</f>
        <v>0</v>
      </c>
      <c r="R62" s="82">
        <f>Res_Wat_Assets!R82</f>
        <v>0</v>
      </c>
      <c r="S62" s="82">
        <f>Res_Wat_Assets!S82</f>
        <v>0</v>
      </c>
      <c r="T62" s="83">
        <f>Res_Wat_Assets!T82</f>
        <v>0</v>
      </c>
      <c r="U62" s="83">
        <f>Res_Wat_Assets!U82</f>
        <v>0</v>
      </c>
      <c r="V62" s="82">
        <f>Res_Wat_Assets!V82</f>
        <v>0</v>
      </c>
      <c r="W62" s="83">
        <f>Res_Wat_Assets!W82</f>
        <v>0</v>
      </c>
      <c r="X62" s="83">
        <f>Res_Wat_Assets!X82</f>
        <v>0</v>
      </c>
      <c r="Y62" s="53"/>
      <c r="Z62" s="83">
        <f>Res_Wat_Assets!Z82</f>
        <v>0</v>
      </c>
    </row>
    <row r="65" spans="2:2">
      <c r="B65" s="2"/>
    </row>
  </sheetData>
  <mergeCells count="13">
    <mergeCell ref="X2:Z2"/>
    <mergeCell ref="B4:C4"/>
    <mergeCell ref="D3:D4"/>
    <mergeCell ref="E3:E4"/>
    <mergeCell ref="F3:F4"/>
    <mergeCell ref="G3:G4"/>
    <mergeCell ref="X3:X4"/>
    <mergeCell ref="Z3:Z4"/>
    <mergeCell ref="H3:S3"/>
    <mergeCell ref="T3:T4"/>
    <mergeCell ref="U3:U4"/>
    <mergeCell ref="V3:V4"/>
    <mergeCell ref="W3:W4"/>
  </mergeCells>
  <pageMargins left="0.7" right="0.7" top="0.75" bottom="0.75" header="0.3" footer="0.3"/>
  <pageSetup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137"/>
  <sheetViews>
    <sheetView showGridLines="0" showZeros="0" zoomScale="70" zoomScaleNormal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E15" sqref="E15"/>
    </sheetView>
  </sheetViews>
  <sheetFormatPr defaultRowHeight="14.5"/>
  <cols>
    <col min="1" max="1" width="1" customWidth="1"/>
    <col min="2" max="2" width="8.54296875" customWidth="1"/>
    <col min="3" max="3" width="66" customWidth="1"/>
    <col min="4" max="10" width="8.7265625" customWidth="1"/>
    <col min="11" max="11" width="7.81640625" customWidth="1"/>
    <col min="12" max="16" width="8.81640625" customWidth="1"/>
    <col min="17" max="18" width="9" customWidth="1"/>
    <col min="19" max="19" width="9.453125" customWidth="1"/>
    <col min="20" max="22" width="7.7265625" customWidth="1"/>
    <col min="23" max="23" width="1.1796875" style="3" customWidth="1"/>
    <col min="24" max="24" width="7.453125" customWidth="1"/>
  </cols>
  <sheetData>
    <row r="1" spans="1:24" ht="21">
      <c r="B1" s="42" t="str">
        <f>Dev_Wat_Assets!B1</f>
        <v>Ecosystem Water Account</v>
      </c>
    </row>
    <row r="2" spans="1:24" ht="33" customHeight="1">
      <c r="A2" s="9"/>
      <c r="B2" s="273"/>
      <c r="C2" s="282" t="s">
        <v>103</v>
      </c>
      <c r="D2" s="304" t="s">
        <v>217</v>
      </c>
      <c r="E2" s="305"/>
      <c r="F2" s="305"/>
      <c r="G2" s="305"/>
      <c r="H2" s="305"/>
      <c r="I2" s="305"/>
      <c r="J2" s="306"/>
      <c r="K2" s="307" t="s">
        <v>232</v>
      </c>
      <c r="L2" s="305" t="s">
        <v>233</v>
      </c>
      <c r="M2" s="305"/>
      <c r="N2" s="305"/>
      <c r="O2" s="305"/>
      <c r="P2" s="305"/>
      <c r="Q2" s="307" t="s">
        <v>244</v>
      </c>
      <c r="R2" s="315" t="s">
        <v>214</v>
      </c>
      <c r="S2" s="317" t="s">
        <v>245</v>
      </c>
      <c r="T2" s="309" t="s">
        <v>40</v>
      </c>
      <c r="U2" s="309" t="s">
        <v>35</v>
      </c>
      <c r="V2" s="309" t="s">
        <v>42</v>
      </c>
      <c r="W2" s="143"/>
      <c r="X2" s="312" t="str">
        <f>Dev_Wat_Assets!Z3</f>
        <v>Supply &amp; Use Sectors</v>
      </c>
    </row>
    <row r="3" spans="1:24">
      <c r="A3" s="9"/>
      <c r="B3" s="269"/>
      <c r="C3" s="270"/>
      <c r="D3" s="252" t="s">
        <v>218</v>
      </c>
      <c r="E3" s="252" t="s">
        <v>219</v>
      </c>
      <c r="F3" s="252" t="s">
        <v>220</v>
      </c>
      <c r="G3" s="252" t="s">
        <v>221</v>
      </c>
      <c r="H3" s="252" t="s">
        <v>222</v>
      </c>
      <c r="I3" s="252" t="s">
        <v>223</v>
      </c>
      <c r="J3" s="252" t="s">
        <v>224</v>
      </c>
      <c r="K3" s="308"/>
      <c r="L3" s="252" t="s">
        <v>234</v>
      </c>
      <c r="M3" s="252" t="s">
        <v>235</v>
      </c>
      <c r="N3" s="252" t="s">
        <v>236</v>
      </c>
      <c r="O3" s="252" t="s">
        <v>237</v>
      </c>
      <c r="P3" s="252" t="s">
        <v>238</v>
      </c>
      <c r="Q3" s="308"/>
      <c r="R3" s="316"/>
      <c r="S3" s="318"/>
      <c r="T3" s="310"/>
      <c r="U3" s="310"/>
      <c r="V3" s="310"/>
      <c r="W3" s="143"/>
      <c r="X3" s="313"/>
    </row>
    <row r="4" spans="1:24" ht="82.5" customHeight="1">
      <c r="A4" s="9"/>
      <c r="B4" s="271"/>
      <c r="C4" s="272"/>
      <c r="D4" s="268" t="s">
        <v>225</v>
      </c>
      <c r="E4" s="268" t="s">
        <v>226</v>
      </c>
      <c r="F4" s="283" t="s">
        <v>227</v>
      </c>
      <c r="G4" s="283" t="s">
        <v>228</v>
      </c>
      <c r="H4" s="283" t="s">
        <v>229</v>
      </c>
      <c r="I4" s="283" t="s">
        <v>230</v>
      </c>
      <c r="J4" s="284" t="s">
        <v>231</v>
      </c>
      <c r="K4" s="308"/>
      <c r="L4" s="284" t="s">
        <v>239</v>
      </c>
      <c r="M4" s="284" t="s">
        <v>240</v>
      </c>
      <c r="N4" s="284" t="s">
        <v>241</v>
      </c>
      <c r="O4" s="284" t="s">
        <v>242</v>
      </c>
      <c r="P4" s="284" t="s">
        <v>243</v>
      </c>
      <c r="Q4" s="308"/>
      <c r="R4" s="316"/>
      <c r="S4" s="318"/>
      <c r="T4" s="310"/>
      <c r="U4" s="310"/>
      <c r="V4" s="311"/>
      <c r="W4" s="143"/>
      <c r="X4" s="314"/>
    </row>
    <row r="5" spans="1:24" ht="22.5" customHeight="1">
      <c r="B5" s="274" t="str">
        <f>Dev_Wat_Assets!B5</f>
        <v>I. Ecosystem Water Basic Balance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6"/>
      <c r="W5" s="11"/>
      <c r="X5" s="277"/>
    </row>
    <row r="6" spans="1:24">
      <c r="B6" s="27" t="s">
        <v>94</v>
      </c>
      <c r="C6" s="39" t="s">
        <v>112</v>
      </c>
      <c r="D6" s="68"/>
      <c r="E6" s="71"/>
      <c r="F6" s="70"/>
      <c r="G6" s="70"/>
      <c r="H6" s="71"/>
      <c r="I6" s="71"/>
      <c r="J6" s="71"/>
      <c r="K6" s="95"/>
      <c r="L6" s="71"/>
      <c r="M6" s="70"/>
      <c r="N6" s="70"/>
      <c r="O6" s="71"/>
      <c r="P6" s="71"/>
      <c r="Q6" s="95"/>
      <c r="R6" s="71"/>
      <c r="S6" s="72"/>
      <c r="T6" s="72"/>
      <c r="U6" s="72"/>
      <c r="V6" s="72"/>
      <c r="W6" s="53"/>
      <c r="X6" s="72"/>
    </row>
    <row r="7" spans="1:24">
      <c r="B7" s="17" t="s">
        <v>104</v>
      </c>
      <c r="C7" s="18" t="s">
        <v>199</v>
      </c>
      <c r="D7" s="60"/>
      <c r="E7" s="62"/>
      <c r="F7" s="62"/>
      <c r="G7" s="62"/>
      <c r="H7" s="62"/>
      <c r="I7" s="62"/>
      <c r="J7" s="62"/>
      <c r="K7" s="63"/>
      <c r="L7" s="62"/>
      <c r="M7" s="62"/>
      <c r="N7" s="62"/>
      <c r="O7" s="62"/>
      <c r="P7" s="62"/>
      <c r="Q7" s="63"/>
      <c r="R7" s="62"/>
      <c r="S7" s="63"/>
      <c r="T7" s="63"/>
      <c r="U7" s="63"/>
      <c r="V7" s="63"/>
      <c r="W7" s="53"/>
      <c r="X7" s="63"/>
    </row>
    <row r="8" spans="1:24">
      <c r="B8" s="165" t="s">
        <v>105</v>
      </c>
      <c r="C8" s="166" t="s">
        <v>61</v>
      </c>
      <c r="D8" s="167"/>
      <c r="E8" s="169"/>
      <c r="F8" s="171"/>
      <c r="G8" s="171"/>
      <c r="H8" s="169"/>
      <c r="I8" s="169"/>
      <c r="J8" s="169"/>
      <c r="K8" s="189"/>
      <c r="L8" s="169"/>
      <c r="M8" s="171"/>
      <c r="N8" s="171"/>
      <c r="O8" s="169"/>
      <c r="P8" s="169"/>
      <c r="Q8" s="189"/>
      <c r="R8" s="169"/>
      <c r="S8" s="170"/>
      <c r="T8" s="170"/>
      <c r="U8" s="170"/>
      <c r="V8" s="170"/>
      <c r="W8" s="53"/>
      <c r="X8" s="170"/>
    </row>
    <row r="9" spans="1:24">
      <c r="B9" s="17" t="s">
        <v>106</v>
      </c>
      <c r="C9" s="18" t="s">
        <v>198</v>
      </c>
      <c r="D9" s="60"/>
      <c r="E9" s="62"/>
      <c r="F9" s="62"/>
      <c r="G9" s="62"/>
      <c r="H9" s="62"/>
      <c r="I9" s="62"/>
      <c r="J9" s="62"/>
      <c r="K9" s="63"/>
      <c r="L9" s="62"/>
      <c r="M9" s="62"/>
      <c r="N9" s="62"/>
      <c r="O9" s="62"/>
      <c r="P9" s="62"/>
      <c r="Q9" s="63"/>
      <c r="R9" s="62"/>
      <c r="S9" s="63"/>
      <c r="T9" s="63"/>
      <c r="U9" s="63"/>
      <c r="V9" s="63"/>
      <c r="W9" s="53"/>
      <c r="X9" s="63"/>
    </row>
    <row r="10" spans="1:24">
      <c r="B10" s="165" t="s">
        <v>107</v>
      </c>
      <c r="C10" s="166" t="s">
        <v>216</v>
      </c>
      <c r="D10" s="167"/>
      <c r="E10" s="169"/>
      <c r="F10" s="171"/>
      <c r="G10" s="171"/>
      <c r="H10" s="169"/>
      <c r="I10" s="169"/>
      <c r="J10" s="169"/>
      <c r="K10" s="189"/>
      <c r="L10" s="169"/>
      <c r="M10" s="171"/>
      <c r="N10" s="171"/>
      <c r="O10" s="169"/>
      <c r="P10" s="169"/>
      <c r="Q10" s="189"/>
      <c r="R10" s="169"/>
      <c r="S10" s="170"/>
      <c r="T10" s="170"/>
      <c r="U10" s="170"/>
      <c r="V10" s="170"/>
      <c r="W10" s="53"/>
      <c r="X10" s="170"/>
    </row>
    <row r="11" spans="1:24" ht="16" thickBot="1">
      <c r="A11" s="9"/>
      <c r="B11" s="33" t="str">
        <f>Dev_Wat_Assets!B6</f>
        <v>W1</v>
      </c>
      <c r="C11" s="34" t="str">
        <f>Dev_Wat_Assets!C6</f>
        <v>Opening Stocks</v>
      </c>
      <c r="D11" s="46"/>
      <c r="E11" s="50"/>
      <c r="F11" s="50"/>
      <c r="G11" s="49"/>
      <c r="H11" s="50"/>
      <c r="I11" s="49"/>
      <c r="J11" s="50"/>
      <c r="K11" s="52"/>
      <c r="L11" s="49"/>
      <c r="M11" s="50"/>
      <c r="N11" s="49"/>
      <c r="O11" s="50"/>
      <c r="P11" s="49"/>
      <c r="Q11" s="52"/>
      <c r="R11" s="50"/>
      <c r="S11" s="52"/>
      <c r="T11" s="52"/>
      <c r="U11" s="52"/>
      <c r="V11" s="52"/>
      <c r="W11" s="53"/>
      <c r="X11" s="52"/>
    </row>
    <row r="12" spans="1:24" ht="15" thickTop="1">
      <c r="B12" s="165" t="str">
        <f>Dev_Wat_Assets!B7</f>
        <v>W21</v>
      </c>
      <c r="C12" s="166" t="str">
        <f>Dev_Wat_Assets!C7</f>
        <v>Precipitations</v>
      </c>
      <c r="D12" s="167"/>
      <c r="E12" s="169"/>
      <c r="F12" s="171"/>
      <c r="G12" s="171"/>
      <c r="H12" s="169"/>
      <c r="I12" s="169"/>
      <c r="J12" s="169"/>
      <c r="K12" s="189"/>
      <c r="L12" s="169"/>
      <c r="M12" s="171"/>
      <c r="N12" s="171"/>
      <c r="O12" s="169"/>
      <c r="P12" s="169"/>
      <c r="Q12" s="189"/>
      <c r="R12" s="169"/>
      <c r="S12" s="170"/>
      <c r="T12" s="170"/>
      <c r="U12" s="170"/>
      <c r="V12" s="170"/>
      <c r="W12" s="53"/>
      <c r="X12" s="170"/>
    </row>
    <row r="13" spans="1:24">
      <c r="B13" s="7" t="str">
        <f>Dev_Wat_Assets!B8</f>
        <v>W221</v>
      </c>
      <c r="C13" s="8" t="str">
        <f>Dev_Wat_Assets!C8</f>
        <v>Surface runoff to rivers</v>
      </c>
      <c r="D13" s="60"/>
      <c r="E13" s="62"/>
      <c r="F13" s="62"/>
      <c r="G13" s="62"/>
      <c r="H13" s="62"/>
      <c r="I13" s="62"/>
      <c r="J13" s="62"/>
      <c r="K13" s="63"/>
      <c r="L13" s="62"/>
      <c r="M13" s="62"/>
      <c r="N13" s="62"/>
      <c r="O13" s="62"/>
      <c r="P13" s="62"/>
      <c r="Q13" s="63"/>
      <c r="R13" s="62"/>
      <c r="S13" s="63"/>
      <c r="T13" s="63"/>
      <c r="U13" s="63"/>
      <c r="V13" s="63"/>
      <c r="W13" s="53"/>
      <c r="X13" s="63"/>
    </row>
    <row r="14" spans="1:24">
      <c r="B14" s="7" t="str">
        <f>Dev_Wat_Assets!B9</f>
        <v>W222</v>
      </c>
      <c r="C14" s="8" t="str">
        <f>Dev_Wat_Assets!C9</f>
        <v>Infiltration/percolation</v>
      </c>
      <c r="D14" s="60"/>
      <c r="E14" s="62"/>
      <c r="F14" s="62"/>
      <c r="G14" s="62"/>
      <c r="H14" s="62"/>
      <c r="I14" s="62"/>
      <c r="J14" s="62"/>
      <c r="K14" s="63"/>
      <c r="L14" s="62"/>
      <c r="M14" s="62"/>
      <c r="N14" s="62"/>
      <c r="O14" s="62"/>
      <c r="P14" s="62"/>
      <c r="Q14" s="63"/>
      <c r="R14" s="62"/>
      <c r="S14" s="63"/>
      <c r="T14" s="63"/>
      <c r="U14" s="63"/>
      <c r="V14" s="63"/>
      <c r="W14" s="53"/>
      <c r="X14" s="63"/>
    </row>
    <row r="15" spans="1:24">
      <c r="B15" s="7" t="str">
        <f>Dev_Wat_Assets!B10</f>
        <v>W223</v>
      </c>
      <c r="C15" s="8" t="str">
        <f>Dev_Wat_Assets!C10</f>
        <v>Groundwater discharge to rivers</v>
      </c>
      <c r="D15" s="60"/>
      <c r="E15" s="62"/>
      <c r="F15" s="62"/>
      <c r="G15" s="62"/>
      <c r="H15" s="62"/>
      <c r="I15" s="62"/>
      <c r="J15" s="62"/>
      <c r="K15" s="63"/>
      <c r="L15" s="62"/>
      <c r="M15" s="62"/>
      <c r="N15" s="62"/>
      <c r="O15" s="62"/>
      <c r="P15" s="62"/>
      <c r="Q15" s="63"/>
      <c r="R15" s="62"/>
      <c r="S15" s="63"/>
      <c r="T15" s="63"/>
      <c r="U15" s="63"/>
      <c r="V15" s="63"/>
      <c r="W15" s="53"/>
      <c r="X15" s="63"/>
    </row>
    <row r="16" spans="1:24">
      <c r="B16" s="7" t="str">
        <f>Dev_Wat_Assets!B11</f>
        <v>W224</v>
      </c>
      <c r="C16" s="8" t="str">
        <f>Dev_Wat_Assets!C11</f>
        <v>Other transfers received</v>
      </c>
      <c r="D16" s="60"/>
      <c r="E16" s="62"/>
      <c r="F16" s="62"/>
      <c r="G16" s="62"/>
      <c r="H16" s="62"/>
      <c r="I16" s="62"/>
      <c r="J16" s="62"/>
      <c r="K16" s="63"/>
      <c r="L16" s="62"/>
      <c r="M16" s="62"/>
      <c r="N16" s="62"/>
      <c r="O16" s="62"/>
      <c r="P16" s="62"/>
      <c r="Q16" s="63"/>
      <c r="R16" s="62"/>
      <c r="S16" s="63"/>
      <c r="T16" s="63"/>
      <c r="U16" s="63"/>
      <c r="V16" s="63"/>
      <c r="W16" s="53"/>
      <c r="X16" s="63"/>
    </row>
    <row r="17" spans="2:24">
      <c r="B17" s="17" t="str">
        <f>Dev_Wat_Assets!B12</f>
        <v>W22</v>
      </c>
      <c r="C17" s="18" t="str">
        <f>Dev_Wat_Assets!C12</f>
        <v>Internal spontaneous water transfers received</v>
      </c>
      <c r="D17" s="60"/>
      <c r="E17" s="62"/>
      <c r="F17" s="62"/>
      <c r="G17" s="62"/>
      <c r="H17" s="62"/>
      <c r="I17" s="62"/>
      <c r="J17" s="62"/>
      <c r="K17" s="63"/>
      <c r="L17" s="62"/>
      <c r="M17" s="62"/>
      <c r="N17" s="62"/>
      <c r="O17" s="62"/>
      <c r="P17" s="62"/>
      <c r="Q17" s="63"/>
      <c r="R17" s="62"/>
      <c r="S17" s="63"/>
      <c r="T17" s="63"/>
      <c r="U17" s="63"/>
      <c r="V17" s="63"/>
      <c r="W17" s="53"/>
      <c r="X17" s="63"/>
    </row>
    <row r="18" spans="2:24">
      <c r="B18" s="165" t="str">
        <f>Dev_Wat_Assets!B13</f>
        <v>W23</v>
      </c>
      <c r="C18" s="166" t="str">
        <f>Dev_Wat_Assets!C13</f>
        <v xml:space="preserve">Natural inflows from upstream territories </v>
      </c>
      <c r="D18" s="167"/>
      <c r="E18" s="169"/>
      <c r="F18" s="171"/>
      <c r="G18" s="171"/>
      <c r="H18" s="169"/>
      <c r="I18" s="169"/>
      <c r="J18" s="169"/>
      <c r="K18" s="189"/>
      <c r="L18" s="169"/>
      <c r="M18" s="171"/>
      <c r="N18" s="171"/>
      <c r="O18" s="169"/>
      <c r="P18" s="169"/>
      <c r="Q18" s="189"/>
      <c r="R18" s="169"/>
      <c r="S18" s="170"/>
      <c r="T18" s="170"/>
      <c r="U18" s="170"/>
      <c r="V18" s="170"/>
      <c r="W18" s="53"/>
      <c r="X18" s="170"/>
    </row>
    <row r="19" spans="2:24">
      <c r="B19" s="7" t="str">
        <f>Dev_Wat_Assets!B14</f>
        <v>W241</v>
      </c>
      <c r="C19" s="8" t="str">
        <f>Dev_Wat_Assets!C14</f>
        <v>Artificial inflows of water from other territories</v>
      </c>
      <c r="D19" s="60"/>
      <c r="E19" s="62"/>
      <c r="F19" s="62"/>
      <c r="G19" s="62"/>
      <c r="H19" s="62"/>
      <c r="I19" s="62"/>
      <c r="J19" s="62"/>
      <c r="K19" s="63"/>
      <c r="L19" s="62"/>
      <c r="M19" s="62"/>
      <c r="N19" s="62"/>
      <c r="O19" s="62"/>
      <c r="P19" s="62"/>
      <c r="Q19" s="63"/>
      <c r="R19" s="62"/>
      <c r="S19" s="63"/>
      <c r="T19" s="63"/>
      <c r="U19" s="63"/>
      <c r="V19" s="63"/>
      <c r="W19" s="53"/>
      <c r="X19" s="63"/>
    </row>
    <row r="20" spans="2:24">
      <c r="B20" s="7" t="str">
        <f>Dev_Wat_Assets!B15</f>
        <v>W242</v>
      </c>
      <c r="C20" s="8" t="str">
        <f>Dev_Wat_Assets!C15</f>
        <v xml:space="preserve">Withdrawal of water from the sea </v>
      </c>
      <c r="D20" s="60"/>
      <c r="E20" s="62"/>
      <c r="F20" s="62"/>
      <c r="G20" s="62"/>
      <c r="H20" s="62"/>
      <c r="I20" s="62"/>
      <c r="J20" s="62"/>
      <c r="K20" s="63"/>
      <c r="L20" s="62"/>
      <c r="M20" s="62"/>
      <c r="N20" s="62"/>
      <c r="O20" s="62"/>
      <c r="P20" s="62"/>
      <c r="Q20" s="63"/>
      <c r="R20" s="62"/>
      <c r="S20" s="63"/>
      <c r="T20" s="63"/>
      <c r="U20" s="63"/>
      <c r="V20" s="63"/>
      <c r="W20" s="53"/>
      <c r="X20" s="63"/>
    </row>
    <row r="21" spans="2:24">
      <c r="B21" s="27" t="str">
        <f>Dev_Wat_Assets!B16</f>
        <v>W24</v>
      </c>
      <c r="C21" s="39" t="str">
        <f>Dev_Wat_Assets!C16</f>
        <v xml:space="preserve">Artificial inflows of water from other territories and the sea </v>
      </c>
      <c r="D21" s="68"/>
      <c r="E21" s="71"/>
      <c r="F21" s="70"/>
      <c r="G21" s="70"/>
      <c r="H21" s="71"/>
      <c r="I21" s="71"/>
      <c r="J21" s="71"/>
      <c r="K21" s="95"/>
      <c r="L21" s="71"/>
      <c r="M21" s="70"/>
      <c r="N21" s="70"/>
      <c r="O21" s="71"/>
      <c r="P21" s="71"/>
      <c r="Q21" s="95"/>
      <c r="R21" s="71"/>
      <c r="S21" s="72"/>
      <c r="T21" s="72"/>
      <c r="U21" s="72"/>
      <c r="V21" s="72"/>
      <c r="W21" s="53"/>
      <c r="X21" s="95"/>
    </row>
    <row r="22" spans="2:24">
      <c r="B22" s="7" t="str">
        <f>Dev_Wat_Assets!B17</f>
        <v>W251</v>
      </c>
      <c r="C22" s="8" t="str">
        <f>Dev_Wat_Assets!C17</f>
        <v>Returns/discharge of treated waste water</v>
      </c>
      <c r="D22" s="60"/>
      <c r="E22" s="62"/>
      <c r="F22" s="62"/>
      <c r="G22" s="62"/>
      <c r="H22" s="62"/>
      <c r="I22" s="62"/>
      <c r="J22" s="62"/>
      <c r="K22" s="63"/>
      <c r="L22" s="62"/>
      <c r="M22" s="62"/>
      <c r="N22" s="62"/>
      <c r="O22" s="62"/>
      <c r="P22" s="62"/>
      <c r="Q22" s="63"/>
      <c r="R22" s="62"/>
      <c r="S22" s="63"/>
      <c r="T22" s="63"/>
      <c r="U22" s="63"/>
      <c r="V22" s="63"/>
      <c r="W22" s="53"/>
      <c r="X22" s="63"/>
    </row>
    <row r="23" spans="2:24">
      <c r="B23" s="7" t="str">
        <f>Dev_Wat_Assets!B18</f>
        <v>W252</v>
      </c>
      <c r="C23" s="8" t="str">
        <f>Dev_Wat_Assets!C18</f>
        <v>Returns/discharge of untreated waste water/ used water</v>
      </c>
      <c r="D23" s="60"/>
      <c r="E23" s="62"/>
      <c r="F23" s="62"/>
      <c r="G23" s="62"/>
      <c r="H23" s="62"/>
      <c r="I23" s="62"/>
      <c r="J23" s="62"/>
      <c r="K23" s="63"/>
      <c r="L23" s="62"/>
      <c r="M23" s="62"/>
      <c r="N23" s="62"/>
      <c r="O23" s="62"/>
      <c r="P23" s="62"/>
      <c r="Q23" s="63"/>
      <c r="R23" s="62"/>
      <c r="S23" s="63"/>
      <c r="T23" s="63"/>
      <c r="U23" s="63"/>
      <c r="V23" s="63"/>
      <c r="W23" s="53"/>
      <c r="X23" s="63"/>
    </row>
    <row r="24" spans="2:24">
      <c r="B24" s="7" t="str">
        <f>Dev_Wat_Assets!B19</f>
        <v>W253</v>
      </c>
      <c r="C24" s="8" t="str">
        <f>Dev_Wat_Assets!C19</f>
        <v>Returns/discharge of untreated waste water/ urban runoff</v>
      </c>
      <c r="D24" s="60"/>
      <c r="E24" s="62"/>
      <c r="F24" s="62"/>
      <c r="G24" s="62"/>
      <c r="H24" s="62"/>
      <c r="I24" s="62"/>
      <c r="J24" s="62"/>
      <c r="K24" s="63"/>
      <c r="L24" s="62"/>
      <c r="M24" s="62"/>
      <c r="N24" s="62"/>
      <c r="O24" s="62"/>
      <c r="P24" s="62"/>
      <c r="Q24" s="63"/>
      <c r="R24" s="62"/>
      <c r="S24" s="63"/>
      <c r="T24" s="63"/>
      <c r="U24" s="63"/>
      <c r="V24" s="63"/>
      <c r="W24" s="53"/>
      <c r="X24" s="63"/>
    </row>
    <row r="25" spans="2:24">
      <c r="B25" s="27" t="str">
        <f>Dev_Wat_Assets!B20</f>
        <v>W25</v>
      </c>
      <c r="C25" s="39" t="str">
        <f>Dev_Wat_Assets!C20</f>
        <v xml:space="preserve">Waste water returns/discharge to inland water assets </v>
      </c>
      <c r="D25" s="68"/>
      <c r="E25" s="71"/>
      <c r="F25" s="70"/>
      <c r="G25" s="70"/>
      <c r="H25" s="71"/>
      <c r="I25" s="71"/>
      <c r="J25" s="71"/>
      <c r="K25" s="95"/>
      <c r="L25" s="71"/>
      <c r="M25" s="70"/>
      <c r="N25" s="70"/>
      <c r="O25" s="71"/>
      <c r="P25" s="71"/>
      <c r="Q25" s="95"/>
      <c r="R25" s="71"/>
      <c r="S25" s="72"/>
      <c r="T25" s="72"/>
      <c r="U25" s="72"/>
      <c r="V25" s="72"/>
      <c r="W25" s="53"/>
      <c r="X25" s="95"/>
    </row>
    <row r="26" spans="2:24">
      <c r="B26" s="7" t="str">
        <f>Dev_Wat_Assets!B21</f>
        <v>W261</v>
      </c>
      <c r="C26" s="8" t="str">
        <f>Dev_Wat_Assets!C21</f>
        <v xml:space="preserve">Losses of water in transport and storage </v>
      </c>
      <c r="D26" s="60"/>
      <c r="E26" s="62"/>
      <c r="F26" s="62"/>
      <c r="G26" s="62"/>
      <c r="H26" s="62"/>
      <c r="I26" s="62"/>
      <c r="J26" s="62"/>
      <c r="K26" s="63"/>
      <c r="L26" s="62"/>
      <c r="M26" s="62"/>
      <c r="N26" s="62"/>
      <c r="O26" s="62"/>
      <c r="P26" s="62"/>
      <c r="Q26" s="63"/>
      <c r="R26" s="62"/>
      <c r="S26" s="63"/>
      <c r="T26" s="63"/>
      <c r="U26" s="63"/>
      <c r="V26" s="63"/>
      <c r="W26" s="53"/>
      <c r="X26" s="63"/>
    </row>
    <row r="27" spans="2:24">
      <c r="B27" s="7" t="str">
        <f>Dev_Wat_Assets!B22</f>
        <v>W262</v>
      </c>
      <c r="C27" s="8" t="str">
        <f>Dev_Wat_Assets!C22</f>
        <v>Irrigation water</v>
      </c>
      <c r="D27" s="60"/>
      <c r="E27" s="62"/>
      <c r="F27" s="62"/>
      <c r="G27" s="62"/>
      <c r="H27" s="62"/>
      <c r="I27" s="62"/>
      <c r="J27" s="62"/>
      <c r="K27" s="63"/>
      <c r="L27" s="62"/>
      <c r="M27" s="62"/>
      <c r="N27" s="62"/>
      <c r="O27" s="62"/>
      <c r="P27" s="62"/>
      <c r="Q27" s="63"/>
      <c r="R27" s="62"/>
      <c r="S27" s="63"/>
      <c r="T27" s="63"/>
      <c r="U27" s="63"/>
      <c r="V27" s="63"/>
      <c r="W27" s="53"/>
      <c r="X27" s="63"/>
    </row>
    <row r="28" spans="2:24">
      <c r="B28" s="7" t="str">
        <f>Dev_Wat_Assets!B23</f>
        <v>W263</v>
      </c>
      <c r="C28" s="8" t="str">
        <f>Dev_Wat_Assets!C24</f>
        <v xml:space="preserve">Return of water from hydroelectricity production </v>
      </c>
      <c r="D28" s="60"/>
      <c r="E28" s="62"/>
      <c r="F28" s="62"/>
      <c r="G28" s="62"/>
      <c r="H28" s="62"/>
      <c r="I28" s="62"/>
      <c r="J28" s="62"/>
      <c r="K28" s="63"/>
      <c r="L28" s="62"/>
      <c r="M28" s="62"/>
      <c r="N28" s="62"/>
      <c r="O28" s="62"/>
      <c r="P28" s="62"/>
      <c r="Q28" s="63"/>
      <c r="R28" s="62"/>
      <c r="S28" s="63"/>
      <c r="T28" s="63"/>
      <c r="U28" s="63"/>
      <c r="V28" s="63"/>
      <c r="W28" s="53"/>
      <c r="X28" s="63"/>
    </row>
    <row r="29" spans="2:24">
      <c r="B29" s="7" t="str">
        <f>Dev_Wat_Assets!B24</f>
        <v>W264</v>
      </c>
      <c r="C29" s="8" t="str">
        <f>Dev_Wat_Assets!C23</f>
        <v>Return of mine water</v>
      </c>
      <c r="D29" s="60"/>
      <c r="E29" s="62"/>
      <c r="F29" s="62"/>
      <c r="G29" s="62"/>
      <c r="H29" s="62"/>
      <c r="I29" s="62"/>
      <c r="J29" s="62"/>
      <c r="K29" s="63"/>
      <c r="L29" s="62"/>
      <c r="M29" s="62"/>
      <c r="N29" s="62"/>
      <c r="O29" s="62"/>
      <c r="P29" s="62"/>
      <c r="Q29" s="63"/>
      <c r="R29" s="62"/>
      <c r="S29" s="63"/>
      <c r="T29" s="63"/>
      <c r="U29" s="63"/>
      <c r="V29" s="63"/>
      <c r="W29" s="53"/>
      <c r="X29" s="63"/>
    </row>
    <row r="30" spans="2:24">
      <c r="B30" s="7" t="str">
        <f>Dev_Wat_Assets!B25</f>
        <v>W265</v>
      </c>
      <c r="C30" s="8" t="str">
        <f>Dev_Wat_Assets!C25</f>
        <v xml:space="preserve">Return of water from other production (incl. cooling) </v>
      </c>
      <c r="D30" s="60"/>
      <c r="E30" s="62"/>
      <c r="F30" s="62"/>
      <c r="G30" s="62"/>
      <c r="H30" s="62"/>
      <c r="I30" s="62"/>
      <c r="J30" s="62"/>
      <c r="K30" s="63"/>
      <c r="L30" s="62"/>
      <c r="M30" s="62"/>
      <c r="N30" s="62"/>
      <c r="O30" s="62"/>
      <c r="P30" s="62"/>
      <c r="Q30" s="63"/>
      <c r="R30" s="62"/>
      <c r="S30" s="63"/>
      <c r="T30" s="63"/>
      <c r="U30" s="63"/>
      <c r="V30" s="63"/>
      <c r="W30" s="53"/>
      <c r="X30" s="63"/>
    </row>
    <row r="31" spans="2:24">
      <c r="B31" s="7" t="str">
        <f>Dev_Wat_Assets!B26</f>
        <v>W266</v>
      </c>
      <c r="C31" s="8" t="str">
        <f>Dev_Wat_Assets!C26</f>
        <v>Other returns of water</v>
      </c>
      <c r="D31" s="60"/>
      <c r="E31" s="62"/>
      <c r="F31" s="62"/>
      <c r="G31" s="62"/>
      <c r="H31" s="62"/>
      <c r="I31" s="62"/>
      <c r="J31" s="62"/>
      <c r="K31" s="63"/>
      <c r="L31" s="62"/>
      <c r="M31" s="62"/>
      <c r="N31" s="62"/>
      <c r="O31" s="62"/>
      <c r="P31" s="62"/>
      <c r="Q31" s="63"/>
      <c r="R31" s="62"/>
      <c r="S31" s="63"/>
      <c r="T31" s="63"/>
      <c r="U31" s="63"/>
      <c r="V31" s="63"/>
      <c r="W31" s="53"/>
      <c r="X31" s="63"/>
    </row>
    <row r="32" spans="2:24">
      <c r="B32" s="27" t="str">
        <f>Dev_Wat_Assets!B27</f>
        <v xml:space="preserve">W26 </v>
      </c>
      <c r="C32" s="39" t="str">
        <f>Dev_Wat_Assets!C27</f>
        <v>Other returns of abstracted water to inland water assets</v>
      </c>
      <c r="D32" s="68"/>
      <c r="E32" s="71"/>
      <c r="F32" s="70"/>
      <c r="G32" s="70"/>
      <c r="H32" s="71"/>
      <c r="I32" s="71"/>
      <c r="J32" s="71"/>
      <c r="K32" s="95"/>
      <c r="L32" s="71"/>
      <c r="M32" s="70"/>
      <c r="N32" s="70"/>
      <c r="O32" s="71"/>
      <c r="P32" s="71"/>
      <c r="Q32" s="95"/>
      <c r="R32" s="71"/>
      <c r="S32" s="72"/>
      <c r="T32" s="72"/>
      <c r="U32" s="72"/>
      <c r="V32" s="72"/>
      <c r="W32" s="53"/>
      <c r="X32" s="59"/>
    </row>
    <row r="33" spans="2:24" ht="16" thickBot="1">
      <c r="B33" s="24" t="str">
        <f>Dev_Wat_Assets!B28</f>
        <v>W2</v>
      </c>
      <c r="C33" s="25" t="str">
        <f>Dev_Wat_Assets!C28</f>
        <v>Total increase of stocks of water = SUM(W21 to W26 )</v>
      </c>
      <c r="D33" s="73"/>
      <c r="E33" s="75"/>
      <c r="F33" s="75"/>
      <c r="G33" s="75"/>
      <c r="H33" s="75"/>
      <c r="I33" s="75"/>
      <c r="J33" s="75"/>
      <c r="K33" s="76"/>
      <c r="L33" s="75"/>
      <c r="M33" s="75"/>
      <c r="N33" s="75"/>
      <c r="O33" s="75"/>
      <c r="P33" s="75"/>
      <c r="Q33" s="76"/>
      <c r="R33" s="75"/>
      <c r="S33" s="76"/>
      <c r="T33" s="76"/>
      <c r="U33" s="76"/>
      <c r="V33" s="76"/>
      <c r="W33" s="53"/>
      <c r="X33" s="76"/>
    </row>
    <row r="34" spans="2:24" ht="15" thickTop="1">
      <c r="B34" s="7" t="str">
        <f>Dev_Wat_Assets!B29</f>
        <v>W311</v>
      </c>
      <c r="C34" s="8" t="str">
        <f>Dev_Wat_Assets!C29</f>
        <v xml:space="preserve">Spontaneous actual evapo-transpiration from rainfed agriculture &amp; pasture </v>
      </c>
      <c r="D34" s="60"/>
      <c r="E34" s="62"/>
      <c r="F34" s="62"/>
      <c r="G34" s="62"/>
      <c r="H34" s="62"/>
      <c r="I34" s="62"/>
      <c r="J34" s="62"/>
      <c r="K34" s="63"/>
      <c r="L34" s="62"/>
      <c r="M34" s="62"/>
      <c r="N34" s="62"/>
      <c r="O34" s="62"/>
      <c r="P34" s="62"/>
      <c r="Q34" s="63"/>
      <c r="R34" s="62"/>
      <c r="S34" s="63"/>
      <c r="T34" s="63"/>
      <c r="U34" s="63"/>
      <c r="V34" s="63"/>
      <c r="W34" s="53"/>
      <c r="X34" s="63"/>
    </row>
    <row r="35" spans="2:24">
      <c r="B35" s="7" t="str">
        <f>Dev_Wat_Assets!B30</f>
        <v>W312</v>
      </c>
      <c r="C35" s="8" t="str">
        <f>Dev_Wat_Assets!C30</f>
        <v>Spontaneous actual evapo-transpiration from forests</v>
      </c>
      <c r="D35" s="60"/>
      <c r="E35" s="62"/>
      <c r="F35" s="62"/>
      <c r="G35" s="62"/>
      <c r="H35" s="62"/>
      <c r="I35" s="62"/>
      <c r="J35" s="62"/>
      <c r="K35" s="63"/>
      <c r="L35" s="62"/>
      <c r="M35" s="62"/>
      <c r="N35" s="62"/>
      <c r="O35" s="62"/>
      <c r="P35" s="62"/>
      <c r="Q35" s="63"/>
      <c r="R35" s="62"/>
      <c r="S35" s="63"/>
      <c r="T35" s="63"/>
      <c r="U35" s="63"/>
      <c r="V35" s="63"/>
      <c r="W35" s="53"/>
      <c r="X35" s="63"/>
    </row>
    <row r="36" spans="2:24">
      <c r="B36" s="7" t="str">
        <f>Dev_Wat_Assets!B31</f>
        <v>W313</v>
      </c>
      <c r="C36" s="8" t="str">
        <f>Dev_Wat_Assets!C31</f>
        <v xml:space="preserve">Spontaneous actual evapo-transpiration from natural land </v>
      </c>
      <c r="D36" s="60"/>
      <c r="E36" s="62"/>
      <c r="F36" s="62"/>
      <c r="G36" s="62"/>
      <c r="H36" s="62"/>
      <c r="I36" s="62"/>
      <c r="J36" s="62"/>
      <c r="K36" s="63"/>
      <c r="L36" s="62"/>
      <c r="M36" s="62"/>
      <c r="N36" s="62"/>
      <c r="O36" s="62"/>
      <c r="P36" s="62"/>
      <c r="Q36" s="63"/>
      <c r="R36" s="62"/>
      <c r="S36" s="63"/>
      <c r="T36" s="63"/>
      <c r="U36" s="63"/>
      <c r="V36" s="63"/>
      <c r="W36" s="53"/>
      <c r="X36" s="63"/>
    </row>
    <row r="37" spans="2:24">
      <c r="B37" s="7" t="str">
        <f>Dev_Wat_Assets!B32</f>
        <v>W314</v>
      </c>
      <c r="C37" s="8" t="str">
        <f>Dev_Wat_Assets!C32</f>
        <v xml:space="preserve">Spontaneous actual evaporation from water bodies </v>
      </c>
      <c r="D37" s="60"/>
      <c r="E37" s="62"/>
      <c r="F37" s="62"/>
      <c r="G37" s="62"/>
      <c r="H37" s="62"/>
      <c r="I37" s="62"/>
      <c r="J37" s="62"/>
      <c r="K37" s="63"/>
      <c r="L37" s="62"/>
      <c r="M37" s="62"/>
      <c r="N37" s="62"/>
      <c r="O37" s="62"/>
      <c r="P37" s="62"/>
      <c r="Q37" s="63"/>
      <c r="R37" s="62"/>
      <c r="S37" s="63"/>
      <c r="T37" s="63"/>
      <c r="U37" s="63"/>
      <c r="V37" s="63"/>
      <c r="W37" s="53"/>
      <c r="X37" s="63"/>
    </row>
    <row r="38" spans="2:24">
      <c r="B38" s="7" t="str">
        <f>Dev_Wat_Assets!B33</f>
        <v>W315</v>
      </c>
      <c r="C38" s="8" t="str">
        <f>Dev_Wat_Assets!C33</f>
        <v xml:space="preserve">Spontaneous actual evaporation from artificial land </v>
      </c>
      <c r="D38" s="60"/>
      <c r="E38" s="62"/>
      <c r="F38" s="62"/>
      <c r="G38" s="62"/>
      <c r="H38" s="62"/>
      <c r="I38" s="62"/>
      <c r="J38" s="62"/>
      <c r="K38" s="63"/>
      <c r="L38" s="62"/>
      <c r="M38" s="62"/>
      <c r="N38" s="62"/>
      <c r="O38" s="62"/>
      <c r="P38" s="62"/>
      <c r="Q38" s="63"/>
      <c r="R38" s="62"/>
      <c r="S38" s="63"/>
      <c r="T38" s="63"/>
      <c r="U38" s="63"/>
      <c r="V38" s="63"/>
      <c r="W38" s="53"/>
      <c r="X38" s="63"/>
    </row>
    <row r="39" spans="2:24">
      <c r="B39" s="27" t="str">
        <f>Dev_Wat_Assets!B34</f>
        <v>W31</v>
      </c>
      <c r="C39" s="39" t="str">
        <f>Dev_Wat_Assets!C34</f>
        <v xml:space="preserve">Spontaneous actual evapo-transpiration </v>
      </c>
      <c r="D39" s="68"/>
      <c r="E39" s="71"/>
      <c r="F39" s="70"/>
      <c r="G39" s="70"/>
      <c r="H39" s="71"/>
      <c r="I39" s="71"/>
      <c r="J39" s="71"/>
      <c r="K39" s="95"/>
      <c r="L39" s="71"/>
      <c r="M39" s="70"/>
      <c r="N39" s="70"/>
      <c r="O39" s="71"/>
      <c r="P39" s="71"/>
      <c r="Q39" s="95"/>
      <c r="R39" s="71"/>
      <c r="S39" s="72"/>
      <c r="T39" s="72"/>
      <c r="U39" s="72"/>
      <c r="V39" s="72"/>
      <c r="W39" s="53"/>
      <c r="X39" s="95"/>
    </row>
    <row r="40" spans="2:24">
      <c r="B40" s="7" t="str">
        <f>Dev_Wat_Assets!B35</f>
        <v>W321</v>
      </c>
      <c r="C40" s="8" t="str">
        <f>Dev_Wat_Assets!C35</f>
        <v>Surface runoff to rivers</v>
      </c>
      <c r="D40" s="60"/>
      <c r="E40" s="62"/>
      <c r="F40" s="62"/>
      <c r="G40" s="62"/>
      <c r="H40" s="62"/>
      <c r="I40" s="62"/>
      <c r="J40" s="62"/>
      <c r="K40" s="63"/>
      <c r="L40" s="62"/>
      <c r="M40" s="62"/>
      <c r="N40" s="62"/>
      <c r="O40" s="62"/>
      <c r="P40" s="62"/>
      <c r="Q40" s="63"/>
      <c r="R40" s="62"/>
      <c r="S40" s="63"/>
      <c r="T40" s="63"/>
      <c r="U40" s="63"/>
      <c r="V40" s="63"/>
      <c r="W40" s="53"/>
      <c r="X40" s="63"/>
    </row>
    <row r="41" spans="2:24">
      <c r="B41" s="7" t="str">
        <f>Dev_Wat_Assets!B36</f>
        <v>W322</v>
      </c>
      <c r="C41" s="8" t="str">
        <f>Dev_Wat_Assets!C36</f>
        <v>Infiltration/percolation</v>
      </c>
      <c r="D41" s="60"/>
      <c r="E41" s="62"/>
      <c r="F41" s="62"/>
      <c r="G41" s="62"/>
      <c r="H41" s="62"/>
      <c r="I41" s="62"/>
      <c r="J41" s="62"/>
      <c r="K41" s="63"/>
      <c r="L41" s="62"/>
      <c r="M41" s="62"/>
      <c r="N41" s="62"/>
      <c r="O41" s="62"/>
      <c r="P41" s="62"/>
      <c r="Q41" s="63"/>
      <c r="R41" s="62"/>
      <c r="S41" s="63"/>
      <c r="T41" s="63"/>
      <c r="U41" s="63"/>
      <c r="V41" s="63"/>
      <c r="W41" s="53"/>
      <c r="X41" s="63"/>
    </row>
    <row r="42" spans="2:24">
      <c r="B42" s="7" t="str">
        <f>Dev_Wat_Assets!B37</f>
        <v>W323</v>
      </c>
      <c r="C42" s="8" t="str">
        <f>Dev_Wat_Assets!C37</f>
        <v>Groundwater discharge to rivers</v>
      </c>
      <c r="D42" s="60"/>
      <c r="E42" s="62"/>
      <c r="F42" s="62"/>
      <c r="G42" s="62"/>
      <c r="H42" s="62"/>
      <c r="I42" s="62"/>
      <c r="J42" s="62"/>
      <c r="K42" s="63"/>
      <c r="L42" s="62"/>
      <c r="M42" s="62"/>
      <c r="N42" s="62"/>
      <c r="O42" s="62"/>
      <c r="P42" s="62"/>
      <c r="Q42" s="63"/>
      <c r="R42" s="62"/>
      <c r="S42" s="63"/>
      <c r="T42" s="63"/>
      <c r="U42" s="63"/>
      <c r="V42" s="63"/>
      <c r="W42" s="53"/>
      <c r="X42" s="63"/>
    </row>
    <row r="43" spans="2:24">
      <c r="B43" s="7" t="str">
        <f>Dev_Wat_Assets!B38</f>
        <v>W324</v>
      </c>
      <c r="C43" s="8" t="str">
        <f>Dev_Wat_Assets!C38</f>
        <v>Other transfers supplied</v>
      </c>
      <c r="D43" s="60"/>
      <c r="E43" s="62"/>
      <c r="F43" s="62"/>
      <c r="G43" s="62"/>
      <c r="H43" s="62"/>
      <c r="I43" s="62"/>
      <c r="J43" s="62"/>
      <c r="K43" s="63"/>
      <c r="L43" s="62"/>
      <c r="M43" s="62"/>
      <c r="N43" s="62"/>
      <c r="O43" s="62"/>
      <c r="P43" s="62"/>
      <c r="Q43" s="63"/>
      <c r="R43" s="62"/>
      <c r="S43" s="63"/>
      <c r="T43" s="63"/>
      <c r="U43" s="63"/>
      <c r="V43" s="63"/>
      <c r="W43" s="53"/>
      <c r="X43" s="63"/>
    </row>
    <row r="44" spans="2:24">
      <c r="B44" s="27" t="str">
        <f>Dev_Wat_Assets!B39</f>
        <v>W32</v>
      </c>
      <c r="C44" s="39" t="str">
        <f>Dev_Wat_Assets!C39</f>
        <v>Internal spontaneous water transfers supplied</v>
      </c>
      <c r="D44" s="68"/>
      <c r="E44" s="71"/>
      <c r="F44" s="70"/>
      <c r="G44" s="70"/>
      <c r="H44" s="71"/>
      <c r="I44" s="71"/>
      <c r="J44" s="71"/>
      <c r="K44" s="95"/>
      <c r="L44" s="71"/>
      <c r="M44" s="70"/>
      <c r="N44" s="70"/>
      <c r="O44" s="71"/>
      <c r="P44" s="71"/>
      <c r="Q44" s="95"/>
      <c r="R44" s="71"/>
      <c r="S44" s="72"/>
      <c r="T44" s="72"/>
      <c r="U44" s="72"/>
      <c r="V44" s="72"/>
      <c r="W44" s="53"/>
      <c r="X44" s="95"/>
    </row>
    <row r="45" spans="2:24">
      <c r="B45" s="7" t="str">
        <f>Dev_Wat_Assets!B40</f>
        <v>W331</v>
      </c>
      <c r="C45" s="8" t="str">
        <f>Dev_Wat_Assets!C40</f>
        <v>Natural outflows to downstream territories</v>
      </c>
      <c r="D45" s="60"/>
      <c r="E45" s="62"/>
      <c r="F45" s="62"/>
      <c r="G45" s="62"/>
      <c r="H45" s="62"/>
      <c r="I45" s="62"/>
      <c r="J45" s="62"/>
      <c r="K45" s="63"/>
      <c r="L45" s="62"/>
      <c r="M45" s="62"/>
      <c r="N45" s="62"/>
      <c r="O45" s="62"/>
      <c r="P45" s="62"/>
      <c r="Q45" s="63"/>
      <c r="R45" s="62"/>
      <c r="S45" s="63"/>
      <c r="T45" s="63"/>
      <c r="U45" s="63"/>
      <c r="V45" s="63"/>
      <c r="W45" s="53"/>
      <c r="X45" s="63"/>
    </row>
    <row r="46" spans="2:24">
      <c r="B46" s="7" t="str">
        <f>Dev_Wat_Assets!B41</f>
        <v>W332</v>
      </c>
      <c r="C46" s="8" t="str">
        <f>Dev_Wat_Assets!C41</f>
        <v xml:space="preserve">Natural outflows to the sea </v>
      </c>
      <c r="D46" s="60"/>
      <c r="E46" s="62"/>
      <c r="F46" s="62"/>
      <c r="G46" s="62"/>
      <c r="H46" s="62"/>
      <c r="I46" s="62"/>
      <c r="J46" s="62"/>
      <c r="K46" s="63"/>
      <c r="L46" s="62"/>
      <c r="M46" s="62"/>
      <c r="N46" s="62"/>
      <c r="O46" s="62"/>
      <c r="P46" s="62"/>
      <c r="Q46" s="63"/>
      <c r="R46" s="62"/>
      <c r="S46" s="63"/>
      <c r="T46" s="63"/>
      <c r="U46" s="63"/>
      <c r="V46" s="63"/>
      <c r="W46" s="53"/>
      <c r="X46" s="63"/>
    </row>
    <row r="47" spans="2:24">
      <c r="B47" s="27" t="str">
        <f>Dev_Wat_Assets!B42</f>
        <v>W33</v>
      </c>
      <c r="C47" s="39" t="str">
        <f>Dev_Wat_Assets!C42</f>
        <v xml:space="preserve">Natural outflows to downstream territories and the sea </v>
      </c>
      <c r="D47" s="68"/>
      <c r="E47" s="71"/>
      <c r="F47" s="70"/>
      <c r="G47" s="70"/>
      <c r="H47" s="71"/>
      <c r="I47" s="71"/>
      <c r="J47" s="71"/>
      <c r="K47" s="95"/>
      <c r="L47" s="71"/>
      <c r="M47" s="70"/>
      <c r="N47" s="70"/>
      <c r="O47" s="71"/>
      <c r="P47" s="71"/>
      <c r="Q47" s="95"/>
      <c r="R47" s="71"/>
      <c r="S47" s="72"/>
      <c r="T47" s="72"/>
      <c r="U47" s="72"/>
      <c r="V47" s="72"/>
      <c r="W47" s="53"/>
      <c r="X47" s="95"/>
    </row>
    <row r="48" spans="2:24">
      <c r="B48" s="7" t="str">
        <f>Dev_Wat_Assets!B43</f>
        <v>W341</v>
      </c>
      <c r="C48" s="8" t="str">
        <f>Dev_Wat_Assets!C43</f>
        <v xml:space="preserve">Abstraction for distribution </v>
      </c>
      <c r="D48" s="60"/>
      <c r="E48" s="62"/>
      <c r="F48" s="62"/>
      <c r="G48" s="62"/>
      <c r="H48" s="62"/>
      <c r="I48" s="62"/>
      <c r="J48" s="62"/>
      <c r="K48" s="63"/>
      <c r="L48" s="62"/>
      <c r="M48" s="62"/>
      <c r="N48" s="62"/>
      <c r="O48" s="62"/>
      <c r="P48" s="62"/>
      <c r="Q48" s="63"/>
      <c r="R48" s="62"/>
      <c r="S48" s="63"/>
      <c r="T48" s="63"/>
      <c r="U48" s="63"/>
      <c r="V48" s="63"/>
      <c r="W48" s="53"/>
      <c r="X48" s="63"/>
    </row>
    <row r="49" spans="2:24">
      <c r="B49" s="7" t="str">
        <f>Dev_Wat_Assets!B44</f>
        <v>W342</v>
      </c>
      <c r="C49" s="8" t="str">
        <f>Dev_Wat_Assets!C44</f>
        <v xml:space="preserve">Abstraction for own use by agriculture (incl. for irrigation) </v>
      </c>
      <c r="D49" s="60"/>
      <c r="E49" s="62"/>
      <c r="F49" s="62"/>
      <c r="G49" s="62"/>
      <c r="H49" s="62"/>
      <c r="I49" s="62"/>
      <c r="J49" s="62"/>
      <c r="K49" s="63"/>
      <c r="L49" s="62"/>
      <c r="M49" s="62"/>
      <c r="N49" s="62"/>
      <c r="O49" s="62"/>
      <c r="P49" s="62"/>
      <c r="Q49" s="63"/>
      <c r="R49" s="62"/>
      <c r="S49" s="63"/>
      <c r="T49" s="63"/>
      <c r="U49" s="63"/>
      <c r="V49" s="63"/>
      <c r="W49" s="53"/>
      <c r="X49" s="63"/>
    </row>
    <row r="50" spans="2:24">
      <c r="B50" s="7" t="str">
        <f>Dev_Wat_Assets!B45</f>
        <v>W343</v>
      </c>
      <c r="C50" s="8" t="str">
        <f>Dev_Wat_Assets!C45</f>
        <v xml:space="preserve">Abstraction for own use by hydroelectricity production </v>
      </c>
      <c r="D50" s="60"/>
      <c r="E50" s="62"/>
      <c r="F50" s="62"/>
      <c r="G50" s="62"/>
      <c r="H50" s="62"/>
      <c r="I50" s="62"/>
      <c r="J50" s="62"/>
      <c r="K50" s="63"/>
      <c r="L50" s="62"/>
      <c r="M50" s="62"/>
      <c r="N50" s="62"/>
      <c r="O50" s="62"/>
      <c r="P50" s="62"/>
      <c r="Q50" s="63"/>
      <c r="R50" s="62"/>
      <c r="S50" s="63"/>
      <c r="T50" s="63"/>
      <c r="U50" s="63"/>
      <c r="V50" s="63"/>
      <c r="W50" s="53"/>
      <c r="X50" s="63"/>
    </row>
    <row r="51" spans="2:24">
      <c r="B51" s="7" t="str">
        <f>Dev_Wat_Assets!B46</f>
        <v>W344</v>
      </c>
      <c r="C51" s="8" t="str">
        <f>Dev_Wat_Assets!C46</f>
        <v xml:space="preserve">Abstraction for own use by other production (incl. cooling) </v>
      </c>
      <c r="D51" s="60"/>
      <c r="E51" s="62"/>
      <c r="F51" s="62"/>
      <c r="G51" s="62"/>
      <c r="H51" s="62"/>
      <c r="I51" s="62"/>
      <c r="J51" s="62"/>
      <c r="K51" s="63"/>
      <c r="L51" s="62"/>
      <c r="M51" s="62"/>
      <c r="N51" s="62"/>
      <c r="O51" s="62"/>
      <c r="P51" s="62"/>
      <c r="Q51" s="63"/>
      <c r="R51" s="62"/>
      <c r="S51" s="63"/>
      <c r="T51" s="63"/>
      <c r="U51" s="63"/>
      <c r="V51" s="63"/>
      <c r="W51" s="53"/>
      <c r="X51" s="63"/>
    </row>
    <row r="52" spans="2:24">
      <c r="B52" s="7" t="str">
        <f>Dev_Wat_Assets!B47</f>
        <v>W345</v>
      </c>
      <c r="C52" s="8" t="str">
        <f>Dev_Wat_Assets!C47</f>
        <v xml:space="preserve">Abstraction for own use by municipal and household use </v>
      </c>
      <c r="D52" s="60"/>
      <c r="E52" s="62"/>
      <c r="F52" s="62"/>
      <c r="G52" s="62"/>
      <c r="H52" s="62"/>
      <c r="I52" s="62"/>
      <c r="J52" s="62"/>
      <c r="K52" s="63"/>
      <c r="L52" s="62"/>
      <c r="M52" s="62"/>
      <c r="N52" s="62"/>
      <c r="O52" s="62"/>
      <c r="P52" s="62"/>
      <c r="Q52" s="63"/>
      <c r="R52" s="62"/>
      <c r="S52" s="63"/>
      <c r="T52" s="63"/>
      <c r="U52" s="63"/>
      <c r="V52" s="63"/>
      <c r="W52" s="53"/>
      <c r="X52" s="63"/>
    </row>
    <row r="53" spans="2:24">
      <c r="B53" s="27" t="str">
        <f>Dev_Wat_Assets!B48</f>
        <v>W34</v>
      </c>
      <c r="C53" s="39" t="str">
        <f>Dev_Wat_Assets!C48</f>
        <v>Abstraction from water assets</v>
      </c>
      <c r="D53" s="68"/>
      <c r="E53" s="71"/>
      <c r="F53" s="70"/>
      <c r="G53" s="70"/>
      <c r="H53" s="71"/>
      <c r="I53" s="71"/>
      <c r="J53" s="71"/>
      <c r="K53" s="95"/>
      <c r="L53" s="71"/>
      <c r="M53" s="70"/>
      <c r="N53" s="70"/>
      <c r="O53" s="71"/>
      <c r="P53" s="71"/>
      <c r="Q53" s="95"/>
      <c r="R53" s="71"/>
      <c r="S53" s="72"/>
      <c r="T53" s="72"/>
      <c r="U53" s="72"/>
      <c r="V53" s="72"/>
      <c r="W53" s="53"/>
      <c r="X53" s="95"/>
    </row>
    <row r="54" spans="2:24">
      <c r="B54" s="7" t="str">
        <f>Dev_Wat_Assets!B49</f>
        <v>W351</v>
      </c>
      <c r="C54" s="8" t="str">
        <f>Dev_Wat_Assets!C49</f>
        <v>Collection of precipitation water (rainwater harvest)</v>
      </c>
      <c r="D54" s="60"/>
      <c r="E54" s="62"/>
      <c r="F54" s="62"/>
      <c r="G54" s="62"/>
      <c r="H54" s="62"/>
      <c r="I54" s="62"/>
      <c r="J54" s="62"/>
      <c r="K54" s="63"/>
      <c r="L54" s="62"/>
      <c r="M54" s="62"/>
      <c r="N54" s="62"/>
      <c r="O54" s="62"/>
      <c r="P54" s="62"/>
      <c r="Q54" s="63"/>
      <c r="R54" s="62"/>
      <c r="S54" s="63"/>
      <c r="T54" s="63"/>
      <c r="U54" s="63"/>
      <c r="V54" s="63"/>
      <c r="W54" s="53"/>
      <c r="X54" s="63"/>
    </row>
    <row r="55" spans="2:24">
      <c r="B55" s="7" t="str">
        <f>Dev_Wat_Assets!B50</f>
        <v>W352</v>
      </c>
      <c r="C55" s="8" t="str">
        <f>Dev_Wat_Assets!C50</f>
        <v>Abstraction/collection of urban runoff</v>
      </c>
      <c r="D55" s="60"/>
      <c r="E55" s="62"/>
      <c r="F55" s="62"/>
      <c r="G55" s="62"/>
      <c r="H55" s="62"/>
      <c r="I55" s="62"/>
      <c r="J55" s="62"/>
      <c r="K55" s="63"/>
      <c r="L55" s="62"/>
      <c r="M55" s="62"/>
      <c r="N55" s="62"/>
      <c r="O55" s="62"/>
      <c r="P55" s="62"/>
      <c r="Q55" s="63"/>
      <c r="R55" s="62"/>
      <c r="S55" s="63"/>
      <c r="T55" s="63"/>
      <c r="U55" s="63"/>
      <c r="V55" s="63"/>
      <c r="W55" s="53"/>
      <c r="X55" s="63"/>
    </row>
    <row r="56" spans="2:24">
      <c r="B56" s="165" t="str">
        <f>Dev_Wat_Assets!B51</f>
        <v>W35</v>
      </c>
      <c r="C56" s="166" t="str">
        <f>Dev_Wat_Assets!C51</f>
        <v>Abstraction/collection of precipitation water and urban runoff</v>
      </c>
      <c r="D56" s="167"/>
      <c r="E56" s="169"/>
      <c r="F56" s="171"/>
      <c r="G56" s="171"/>
      <c r="H56" s="169"/>
      <c r="I56" s="169"/>
      <c r="J56" s="169"/>
      <c r="K56" s="189"/>
      <c r="L56" s="169"/>
      <c r="M56" s="171"/>
      <c r="N56" s="171"/>
      <c r="O56" s="169"/>
      <c r="P56" s="169"/>
      <c r="Q56" s="189"/>
      <c r="R56" s="169"/>
      <c r="S56" s="170"/>
      <c r="T56" s="170"/>
      <c r="U56" s="170"/>
      <c r="V56" s="170"/>
      <c r="W56" s="53"/>
      <c r="X56" s="170"/>
    </row>
    <row r="57" spans="2:24">
      <c r="B57" s="17" t="str">
        <f>Dev_Wat_Assets!B52</f>
        <v>W36</v>
      </c>
      <c r="C57" s="18" t="str">
        <f>Dev_Wat_Assets!C52</f>
        <v xml:space="preserve">Actual evapo-transpiration induced by irrigation </v>
      </c>
      <c r="D57" s="60"/>
      <c r="E57" s="62"/>
      <c r="F57" s="62"/>
      <c r="G57" s="62"/>
      <c r="H57" s="62"/>
      <c r="I57" s="62"/>
      <c r="J57" s="62"/>
      <c r="K57" s="63"/>
      <c r="L57" s="62"/>
      <c r="M57" s="62"/>
      <c r="N57" s="62"/>
      <c r="O57" s="62"/>
      <c r="P57" s="62"/>
      <c r="Q57" s="63"/>
      <c r="R57" s="62"/>
      <c r="S57" s="63"/>
      <c r="T57" s="63"/>
      <c r="U57" s="63"/>
      <c r="V57" s="63"/>
      <c r="W57" s="53"/>
      <c r="X57" s="63"/>
    </row>
    <row r="58" spans="2:24">
      <c r="B58" s="165" t="str">
        <f>Dev_Wat_Assets!B53</f>
        <v>W37</v>
      </c>
      <c r="C58" s="166" t="str">
        <f>Dev_Wat_Assets!C53</f>
        <v xml:space="preserve">Evaporation from industry and other uses </v>
      </c>
      <c r="D58" s="167"/>
      <c r="E58" s="169"/>
      <c r="F58" s="171"/>
      <c r="G58" s="171"/>
      <c r="H58" s="169"/>
      <c r="I58" s="169"/>
      <c r="J58" s="169"/>
      <c r="K58" s="189"/>
      <c r="L58" s="169"/>
      <c r="M58" s="171"/>
      <c r="N58" s="171"/>
      <c r="O58" s="169"/>
      <c r="P58" s="169"/>
      <c r="Q58" s="189"/>
      <c r="R58" s="169"/>
      <c r="S58" s="170"/>
      <c r="T58" s="170"/>
      <c r="U58" s="170"/>
      <c r="V58" s="170"/>
      <c r="W58" s="53"/>
      <c r="X58" s="170"/>
    </row>
    <row r="59" spans="2:24">
      <c r="B59" s="7" t="str">
        <f>Dev_Wat_Assets!B54</f>
        <v>W381</v>
      </c>
      <c r="C59" s="8" t="str">
        <f>Dev_Wat_Assets!C54</f>
        <v>Artificial discharge of untreated wastewater to the sea</v>
      </c>
      <c r="D59" s="60"/>
      <c r="E59" s="62"/>
      <c r="F59" s="62"/>
      <c r="G59" s="62"/>
      <c r="H59" s="62"/>
      <c r="I59" s="62"/>
      <c r="J59" s="62"/>
      <c r="K59" s="63"/>
      <c r="L59" s="62"/>
      <c r="M59" s="62"/>
      <c r="N59" s="62"/>
      <c r="O59" s="62"/>
      <c r="P59" s="62"/>
      <c r="Q59" s="63"/>
      <c r="R59" s="62"/>
      <c r="S59" s="63"/>
      <c r="T59" s="63"/>
      <c r="U59" s="63"/>
      <c r="V59" s="63"/>
      <c r="W59" s="53"/>
      <c r="X59" s="63"/>
    </row>
    <row r="60" spans="2:24">
      <c r="B60" s="7" t="str">
        <f>Dev_Wat_Assets!B55</f>
        <v>W382</v>
      </c>
      <c r="C60" s="8" t="str">
        <f>Dev_Wat_Assets!C55</f>
        <v>Other artificial outflow to other territory and the sea</v>
      </c>
      <c r="D60" s="60"/>
      <c r="E60" s="62"/>
      <c r="F60" s="62"/>
      <c r="G60" s="62"/>
      <c r="H60" s="62"/>
      <c r="I60" s="62"/>
      <c r="J60" s="62"/>
      <c r="K60" s="63"/>
      <c r="L60" s="62"/>
      <c r="M60" s="62"/>
      <c r="N60" s="62"/>
      <c r="O60" s="62"/>
      <c r="P60" s="62"/>
      <c r="Q60" s="63"/>
      <c r="R60" s="62"/>
      <c r="S60" s="63"/>
      <c r="T60" s="63"/>
      <c r="U60" s="63"/>
      <c r="V60" s="63"/>
      <c r="W60" s="53"/>
      <c r="X60" s="63"/>
    </row>
    <row r="61" spans="2:24" s="3" customFormat="1">
      <c r="B61" s="35" t="str">
        <f>Dev_Wat_Assets!B56</f>
        <v>W38</v>
      </c>
      <c r="C61" s="40" t="str">
        <f>Dev_Wat_Assets!C56</f>
        <v xml:space="preserve">Artificial outflow of water to other territories and the sea </v>
      </c>
      <c r="D61" s="89"/>
      <c r="E61" s="92"/>
      <c r="F61" s="91"/>
      <c r="G61" s="91"/>
      <c r="H61" s="92"/>
      <c r="I61" s="92"/>
      <c r="J61" s="92"/>
      <c r="K61" s="94"/>
      <c r="L61" s="92"/>
      <c r="M61" s="91"/>
      <c r="N61" s="91"/>
      <c r="O61" s="92"/>
      <c r="P61" s="92"/>
      <c r="Q61" s="94"/>
      <c r="R61" s="92"/>
      <c r="S61" s="93"/>
      <c r="T61" s="93"/>
      <c r="U61" s="93"/>
      <c r="V61" s="93"/>
      <c r="W61" s="53"/>
      <c r="X61" s="67"/>
    </row>
    <row r="62" spans="2:24">
      <c r="B62" s="165" t="str">
        <f>Dev_Wat_Assets!B57</f>
        <v>W39</v>
      </c>
      <c r="C62" s="166" t="str">
        <f>Dev_Wat_Assets!C57</f>
        <v>Other change in volume of stocks and adjustment (+ or -)</v>
      </c>
      <c r="D62" s="167"/>
      <c r="E62" s="169"/>
      <c r="F62" s="171"/>
      <c r="G62" s="171"/>
      <c r="H62" s="169"/>
      <c r="I62" s="169"/>
      <c r="J62" s="169"/>
      <c r="K62" s="189"/>
      <c r="L62" s="169"/>
      <c r="M62" s="171"/>
      <c r="N62" s="171"/>
      <c r="O62" s="169"/>
      <c r="P62" s="169"/>
      <c r="Q62" s="189"/>
      <c r="R62" s="169"/>
      <c r="S62" s="170"/>
      <c r="T62" s="170"/>
      <c r="U62" s="170"/>
      <c r="V62" s="170"/>
      <c r="W62" s="53"/>
      <c r="X62" s="170"/>
    </row>
    <row r="63" spans="2:24" ht="16" thickBot="1">
      <c r="B63" s="24" t="str">
        <f>Dev_Wat_Assets!B58</f>
        <v>W3</v>
      </c>
      <c r="C63" s="25" t="str">
        <f>Dev_Wat_Assets!C58</f>
        <v>Total decrease in stocks of water = SUM(W34 to W39)</v>
      </c>
      <c r="D63" s="73"/>
      <c r="E63" s="75"/>
      <c r="F63" s="75"/>
      <c r="G63" s="75"/>
      <c r="H63" s="75"/>
      <c r="I63" s="75"/>
      <c r="J63" s="75"/>
      <c r="K63" s="76"/>
      <c r="L63" s="75"/>
      <c r="M63" s="75"/>
      <c r="N63" s="75"/>
      <c r="O63" s="75"/>
      <c r="P63" s="75"/>
      <c r="Q63" s="76"/>
      <c r="R63" s="75"/>
      <c r="S63" s="76"/>
      <c r="T63" s="76"/>
      <c r="U63" s="76"/>
      <c r="V63" s="76"/>
      <c r="W63" s="53"/>
      <c r="X63" s="76"/>
    </row>
    <row r="64" spans="2:24" s="143" customFormat="1" ht="15" thickTop="1">
      <c r="B64" s="214" t="str">
        <f>Dev_Wat_Assets!B59</f>
        <v>W4a</v>
      </c>
      <c r="C64" s="215" t="str">
        <f>Dev_Wat_Assets!C59</f>
        <v>Available Effective Rainfall = W21-W31</v>
      </c>
      <c r="D64" s="216"/>
      <c r="E64" s="220"/>
      <c r="F64" s="221"/>
      <c r="G64" s="221"/>
      <c r="H64" s="220"/>
      <c r="I64" s="220"/>
      <c r="J64" s="220"/>
      <c r="K64" s="219"/>
      <c r="L64" s="220"/>
      <c r="M64" s="221"/>
      <c r="N64" s="221"/>
      <c r="O64" s="220"/>
      <c r="P64" s="220"/>
      <c r="Q64" s="219"/>
      <c r="R64" s="220"/>
      <c r="S64" s="218"/>
      <c r="T64" s="218"/>
      <c r="U64" s="218"/>
      <c r="V64" s="218"/>
      <c r="W64" s="142"/>
      <c r="X64" s="218"/>
    </row>
    <row r="65" spans="2:24" s="10" customFormat="1" ht="15" thickBot="1">
      <c r="B65" s="208" t="str">
        <f>Dev_Wat_Assets!B60</f>
        <v>W4</v>
      </c>
      <c r="C65" s="209" t="str">
        <f>Dev_Wat_Assets!C60</f>
        <v>Net Ecosystem Water Balance (NEWB) = W2-W3</v>
      </c>
      <c r="D65" s="210"/>
      <c r="E65" s="212"/>
      <c r="F65" s="212"/>
      <c r="G65" s="212"/>
      <c r="H65" s="212"/>
      <c r="I65" s="212"/>
      <c r="J65" s="212"/>
      <c r="K65" s="213"/>
      <c r="L65" s="212"/>
      <c r="M65" s="212"/>
      <c r="N65" s="212"/>
      <c r="O65" s="212"/>
      <c r="P65" s="212"/>
      <c r="Q65" s="213"/>
      <c r="R65" s="212"/>
      <c r="S65" s="213"/>
      <c r="T65" s="213"/>
      <c r="U65" s="213"/>
      <c r="V65" s="213"/>
      <c r="W65" s="79"/>
      <c r="X65" s="213"/>
    </row>
    <row r="66" spans="2:24" ht="15" thickTop="1">
      <c r="B66" s="27" t="s">
        <v>150</v>
      </c>
      <c r="C66" s="39" t="str">
        <f>C6</f>
        <v>Lakes &amp; reservoirs</v>
      </c>
      <c r="D66" s="68"/>
      <c r="E66" s="71"/>
      <c r="F66" s="70"/>
      <c r="G66" s="70"/>
      <c r="H66" s="71"/>
      <c r="I66" s="71"/>
      <c r="J66" s="71"/>
      <c r="K66" s="95"/>
      <c r="L66" s="71"/>
      <c r="M66" s="70"/>
      <c r="N66" s="70"/>
      <c r="O66" s="71"/>
      <c r="P66" s="71"/>
      <c r="Q66" s="124"/>
      <c r="R66" s="71"/>
      <c r="S66" s="125"/>
      <c r="T66" s="125"/>
      <c r="U66" s="125"/>
      <c r="V66" s="125"/>
      <c r="W66" s="53"/>
      <c r="X66" s="125"/>
    </row>
    <row r="67" spans="2:24">
      <c r="B67" s="17" t="s">
        <v>109</v>
      </c>
      <c r="C67" s="6" t="str">
        <f t="shared" ref="C67:C70" si="0">C7</f>
        <v>Rivers &amp; other streams</v>
      </c>
      <c r="D67" s="60"/>
      <c r="E67" s="62"/>
      <c r="F67" s="62"/>
      <c r="G67" s="62"/>
      <c r="H67" s="62"/>
      <c r="I67" s="62"/>
      <c r="J67" s="62"/>
      <c r="K67" s="63"/>
      <c r="L67" s="62"/>
      <c r="M67" s="62"/>
      <c r="N67" s="62"/>
      <c r="O67" s="62"/>
      <c r="P67" s="62"/>
      <c r="Q67" s="63"/>
      <c r="R67" s="62"/>
      <c r="S67" s="63"/>
      <c r="T67" s="63"/>
      <c r="U67" s="63"/>
      <c r="V67" s="63"/>
      <c r="W67" s="53"/>
      <c r="X67" s="63"/>
    </row>
    <row r="68" spans="2:24">
      <c r="B68" s="165" t="s">
        <v>110</v>
      </c>
      <c r="C68" s="39" t="str">
        <f t="shared" si="0"/>
        <v>Glaciers, snow &amp; ice</v>
      </c>
      <c r="D68" s="167"/>
      <c r="E68" s="169"/>
      <c r="F68" s="171"/>
      <c r="G68" s="171"/>
      <c r="H68" s="169"/>
      <c r="I68" s="169"/>
      <c r="J68" s="169"/>
      <c r="K68" s="189"/>
      <c r="L68" s="169"/>
      <c r="M68" s="171"/>
      <c r="N68" s="171"/>
      <c r="O68" s="169"/>
      <c r="P68" s="169"/>
      <c r="Q68" s="189"/>
      <c r="R68" s="169"/>
      <c r="S68" s="170"/>
      <c r="T68" s="170"/>
      <c r="U68" s="170"/>
      <c r="V68" s="170"/>
      <c r="W68" s="53"/>
      <c r="X68" s="170"/>
    </row>
    <row r="69" spans="2:24">
      <c r="B69" s="17" t="s">
        <v>111</v>
      </c>
      <c r="C69" s="6" t="str">
        <f t="shared" si="0"/>
        <v>Groundwater</v>
      </c>
      <c r="D69" s="60"/>
      <c r="E69" s="62"/>
      <c r="F69" s="62"/>
      <c r="G69" s="62"/>
      <c r="H69" s="62"/>
      <c r="I69" s="62"/>
      <c r="J69" s="62"/>
      <c r="K69" s="63"/>
      <c r="L69" s="62"/>
      <c r="M69" s="62"/>
      <c r="N69" s="62"/>
      <c r="O69" s="62"/>
      <c r="P69" s="62"/>
      <c r="Q69" s="63"/>
      <c r="R69" s="62"/>
      <c r="S69" s="63"/>
      <c r="T69" s="63"/>
      <c r="U69" s="63"/>
      <c r="V69" s="63"/>
      <c r="W69" s="53"/>
      <c r="X69" s="63"/>
    </row>
    <row r="70" spans="2:24">
      <c r="B70" s="165" t="s">
        <v>108</v>
      </c>
      <c r="C70" s="39" t="str">
        <f t="shared" si="0"/>
        <v>Soil &amp; Vegetation</v>
      </c>
      <c r="D70" s="167"/>
      <c r="E70" s="169"/>
      <c r="F70" s="171"/>
      <c r="G70" s="171"/>
      <c r="H70" s="169"/>
      <c r="I70" s="169"/>
      <c r="J70" s="169"/>
      <c r="K70" s="189"/>
      <c r="L70" s="169"/>
      <c r="M70" s="171"/>
      <c r="N70" s="171"/>
      <c r="O70" s="169"/>
      <c r="P70" s="169"/>
      <c r="Q70" s="189"/>
      <c r="R70" s="169"/>
      <c r="S70" s="170"/>
      <c r="T70" s="170"/>
      <c r="U70" s="170"/>
      <c r="V70" s="170"/>
      <c r="W70" s="53"/>
      <c r="X70" s="170"/>
    </row>
    <row r="71" spans="2:24" ht="15.5">
      <c r="B71" s="21" t="str">
        <f>Dev_Wat_Assets!B61</f>
        <v>W5</v>
      </c>
      <c r="C71" s="22" t="str">
        <f>Dev_Wat_Assets!C61</f>
        <v>Closing Stocks = W1+W4</v>
      </c>
      <c r="D71" s="80"/>
      <c r="E71" s="82"/>
      <c r="F71" s="82"/>
      <c r="G71" s="82"/>
      <c r="H71" s="82"/>
      <c r="I71" s="82"/>
      <c r="J71" s="82"/>
      <c r="K71" s="83"/>
      <c r="L71" s="82"/>
      <c r="M71" s="82"/>
      <c r="N71" s="82"/>
      <c r="O71" s="82"/>
      <c r="P71" s="82"/>
      <c r="Q71" s="83"/>
      <c r="R71" s="82"/>
      <c r="S71" s="83"/>
      <c r="T71" s="83"/>
      <c r="U71" s="83"/>
      <c r="V71" s="83"/>
      <c r="W71" s="53"/>
      <c r="X71" s="83"/>
    </row>
    <row r="72" spans="2:24" s="3" customFormat="1" ht="8.25" customHeight="1">
      <c r="B72" s="12">
        <f>Dev_Wat_Assets!B62</f>
        <v>0</v>
      </c>
      <c r="C72" s="13">
        <f>Dev_Wat_Assets!C62</f>
        <v>0</v>
      </c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53"/>
      <c r="X72" s="84"/>
    </row>
    <row r="73" spans="2:24" ht="18.5">
      <c r="B73" s="274" t="str">
        <f>Dev_Wat_Assets!B63</f>
        <v>II. Accessible basic water resource surplus</v>
      </c>
      <c r="C73" s="275"/>
      <c r="D73" s="278"/>
      <c r="E73" s="278"/>
      <c r="F73" s="278"/>
      <c r="G73" s="278"/>
      <c r="H73" s="278"/>
      <c r="I73" s="278"/>
      <c r="J73" s="278"/>
      <c r="K73" s="278"/>
      <c r="L73" s="278"/>
      <c r="M73" s="278"/>
      <c r="N73" s="278"/>
      <c r="O73" s="278"/>
      <c r="P73" s="278"/>
      <c r="Q73" s="278"/>
      <c r="R73" s="278"/>
      <c r="S73" s="278"/>
      <c r="T73" s="278"/>
      <c r="U73" s="278"/>
      <c r="V73" s="279"/>
      <c r="W73" s="87"/>
      <c r="X73" s="88"/>
    </row>
    <row r="74" spans="2:24" s="143" customFormat="1">
      <c r="B74" s="175" t="str">
        <f>Dev_Wat_Assets!B67</f>
        <v>W2a</v>
      </c>
      <c r="C74" s="176" t="str">
        <f>Dev_Wat_Assets!C67</f>
        <v>Total natural renewable water resources (TNWR) = W21+W22+W23</v>
      </c>
      <c r="D74" s="177"/>
      <c r="E74" s="181"/>
      <c r="F74" s="182"/>
      <c r="G74" s="182"/>
      <c r="H74" s="181"/>
      <c r="I74" s="181"/>
      <c r="J74" s="181"/>
      <c r="K74" s="180"/>
      <c r="L74" s="181"/>
      <c r="M74" s="182"/>
      <c r="N74" s="182"/>
      <c r="O74" s="181"/>
      <c r="P74" s="181"/>
      <c r="Q74" s="180"/>
      <c r="R74" s="181"/>
      <c r="S74" s="179"/>
      <c r="T74" s="179"/>
      <c r="U74" s="179"/>
      <c r="V74" s="179"/>
      <c r="W74" s="142"/>
      <c r="X74" s="186"/>
    </row>
    <row r="75" spans="2:24" s="149" customFormat="1">
      <c r="B75" s="197" t="str">
        <f>Dev_Wat_Assets!B71</f>
        <v>W2b</v>
      </c>
      <c r="C75" s="198" t="str">
        <f>Dev_Wat_Assets!C71</f>
        <v xml:space="preserve">Total secondary water resources = W24+W25+W26 </v>
      </c>
      <c r="D75" s="191"/>
      <c r="E75" s="193"/>
      <c r="F75" s="195"/>
      <c r="G75" s="195"/>
      <c r="H75" s="193"/>
      <c r="I75" s="193"/>
      <c r="J75" s="193"/>
      <c r="K75" s="199"/>
      <c r="L75" s="193"/>
      <c r="M75" s="195"/>
      <c r="N75" s="195"/>
      <c r="O75" s="193"/>
      <c r="P75" s="193"/>
      <c r="Q75" s="199"/>
      <c r="R75" s="193"/>
      <c r="S75" s="194"/>
      <c r="T75" s="194"/>
      <c r="U75" s="194"/>
      <c r="V75" s="194"/>
      <c r="W75" s="142"/>
      <c r="X75" s="194"/>
    </row>
    <row r="76" spans="2:24">
      <c r="B76" s="165" t="str">
        <f>Dev_Wat_Assets!B72</f>
        <v>W32</v>
      </c>
      <c r="C76" s="166" t="str">
        <f>Dev_Wat_Assets!C72</f>
        <v>Internal spontaneous water transfers supplied</v>
      </c>
      <c r="D76" s="167"/>
      <c r="E76" s="169"/>
      <c r="F76" s="171"/>
      <c r="G76" s="171"/>
      <c r="H76" s="169"/>
      <c r="I76" s="169"/>
      <c r="J76" s="169"/>
      <c r="K76" s="189"/>
      <c r="L76" s="169"/>
      <c r="M76" s="171"/>
      <c r="N76" s="171"/>
      <c r="O76" s="169"/>
      <c r="P76" s="169"/>
      <c r="Q76" s="189"/>
      <c r="R76" s="169"/>
      <c r="S76" s="170"/>
      <c r="T76" s="170"/>
      <c r="U76" s="170"/>
      <c r="V76" s="170"/>
      <c r="W76" s="53"/>
      <c r="X76" s="170"/>
    </row>
    <row r="77" spans="2:24" s="3" customFormat="1">
      <c r="B77" s="244" t="str">
        <f>Dev_Wat_Assets!B73</f>
        <v>W33</v>
      </c>
      <c r="C77" s="245" t="str">
        <f>Dev_Wat_Assets!C73</f>
        <v xml:space="preserve">Natural outflows to downstream territories and the sea </v>
      </c>
      <c r="D77" s="246"/>
      <c r="E77" s="247"/>
      <c r="F77" s="248"/>
      <c r="G77" s="248"/>
      <c r="H77" s="247"/>
      <c r="I77" s="247"/>
      <c r="J77" s="247"/>
      <c r="K77" s="249"/>
      <c r="L77" s="247"/>
      <c r="M77" s="248"/>
      <c r="N77" s="248"/>
      <c r="O77" s="247"/>
      <c r="P77" s="247"/>
      <c r="Q77" s="249"/>
      <c r="R77" s="247"/>
      <c r="S77" s="250"/>
      <c r="T77" s="250"/>
      <c r="U77" s="250"/>
      <c r="V77" s="250"/>
      <c r="W77" s="53"/>
      <c r="X77" s="250"/>
    </row>
    <row r="78" spans="2:24" ht="16" thickBot="1">
      <c r="B78" s="24" t="str">
        <f>Dev_Wat_Assets!B74</f>
        <v>W6</v>
      </c>
      <c r="C78" s="25" t="str">
        <f>Dev_Wat_Assets!C74</f>
        <v>Net primary &amp; secondary water resource = W2a+W2b-W32-W33</v>
      </c>
      <c r="D78" s="73"/>
      <c r="E78" s="75"/>
      <c r="F78" s="75"/>
      <c r="G78" s="75"/>
      <c r="H78" s="75"/>
      <c r="I78" s="75"/>
      <c r="J78" s="74"/>
      <c r="K78" s="76"/>
      <c r="L78" s="75"/>
      <c r="M78" s="75"/>
      <c r="N78" s="75"/>
      <c r="O78" s="75"/>
      <c r="P78" s="75"/>
      <c r="Q78" s="76"/>
      <c r="R78" s="75"/>
      <c r="S78" s="76"/>
      <c r="T78" s="76"/>
      <c r="U78" s="76"/>
      <c r="V78" s="76"/>
      <c r="W78" s="53"/>
      <c r="X78" s="76"/>
    </row>
    <row r="79" spans="2:24" ht="15" thickTop="1">
      <c r="B79" s="7" t="str">
        <f>Dev_Wat_Assets!B75</f>
        <v>W711</v>
      </c>
      <c r="C79" s="8" t="str">
        <f>Dev_Wat_Assets!C75</f>
        <v>Irregular renewable water resources (regular as &gt; 90% of time)  (-)</v>
      </c>
      <c r="D79" s="60"/>
      <c r="E79" s="62"/>
      <c r="F79" s="62"/>
      <c r="G79" s="62"/>
      <c r="H79" s="62"/>
      <c r="I79" s="62"/>
      <c r="J79" s="61"/>
      <c r="K79" s="63"/>
      <c r="L79" s="62"/>
      <c r="M79" s="62"/>
      <c r="N79" s="62"/>
      <c r="O79" s="62"/>
      <c r="P79" s="62"/>
      <c r="Q79" s="63"/>
      <c r="R79" s="62"/>
      <c r="S79" s="63"/>
      <c r="T79" s="63"/>
      <c r="U79" s="63"/>
      <c r="V79" s="63"/>
      <c r="W79" s="53"/>
      <c r="X79" s="63"/>
    </row>
    <row r="80" spans="2:24">
      <c r="B80" s="7" t="str">
        <f>Dev_Wat_Assets!B76</f>
        <v>W712</v>
      </c>
      <c r="C80" s="8" t="str">
        <f>Dev_Wat_Assets!C76</f>
        <v>Legally reserved runoff (for dilution (BOD), aquatic life, navigation…) (-)</v>
      </c>
      <c r="D80" s="60"/>
      <c r="E80" s="62"/>
      <c r="F80" s="62"/>
      <c r="G80" s="62"/>
      <c r="H80" s="62"/>
      <c r="I80" s="62"/>
      <c r="J80" s="61"/>
      <c r="K80" s="63"/>
      <c r="L80" s="62"/>
      <c r="M80" s="62"/>
      <c r="N80" s="62"/>
      <c r="O80" s="62"/>
      <c r="P80" s="62"/>
      <c r="Q80" s="63"/>
      <c r="R80" s="62"/>
      <c r="S80" s="63"/>
      <c r="T80" s="63"/>
      <c r="U80" s="63"/>
      <c r="V80" s="63"/>
      <c r="W80" s="53"/>
      <c r="X80" s="63"/>
    </row>
    <row r="81" spans="1:24">
      <c r="B81" s="7" t="str">
        <f>Dev_Wat_Assets!B77</f>
        <v>W713</v>
      </c>
      <c r="C81" s="8" t="str">
        <f>Dev_Wat_Assets!C77</f>
        <v>Inflow not secured through treaties, agreements, regulations or laws (-)</v>
      </c>
      <c r="D81" s="60"/>
      <c r="E81" s="62"/>
      <c r="F81" s="62"/>
      <c r="G81" s="62"/>
      <c r="H81" s="62"/>
      <c r="I81" s="62"/>
      <c r="J81" s="61"/>
      <c r="K81" s="63"/>
      <c r="L81" s="62"/>
      <c r="M81" s="62"/>
      <c r="N81" s="62"/>
      <c r="O81" s="62"/>
      <c r="P81" s="62"/>
      <c r="Q81" s="63"/>
      <c r="R81" s="62"/>
      <c r="S81" s="63"/>
      <c r="T81" s="63"/>
      <c r="U81" s="63"/>
      <c r="V81" s="63"/>
      <c r="W81" s="53"/>
      <c r="X81" s="63"/>
    </row>
    <row r="82" spans="1:24">
      <c r="B82" s="7" t="str">
        <f>Dev_Wat_Assets!B78</f>
        <v>W714</v>
      </c>
      <c r="C82" s="8" t="str">
        <f>Dev_Wat_Assets!C78</f>
        <v>Outflow secured through treaties, agreements, regulations or laws (-)</v>
      </c>
      <c r="D82" s="60"/>
      <c r="E82" s="62"/>
      <c r="F82" s="62"/>
      <c r="G82" s="62"/>
      <c r="H82" s="62"/>
      <c r="I82" s="62"/>
      <c r="J82" s="61"/>
      <c r="K82" s="63"/>
      <c r="L82" s="62"/>
      <c r="M82" s="62"/>
      <c r="N82" s="62"/>
      <c r="O82" s="62"/>
      <c r="P82" s="62"/>
      <c r="Q82" s="63"/>
      <c r="R82" s="62"/>
      <c r="S82" s="63"/>
      <c r="T82" s="63"/>
      <c r="U82" s="63"/>
      <c r="V82" s="63"/>
      <c r="W82" s="53"/>
      <c r="X82" s="63"/>
    </row>
    <row r="83" spans="1:24">
      <c r="B83" s="7" t="str">
        <f>Dev_Wat_Assets!B79</f>
        <v>W715</v>
      </c>
      <c r="C83" s="8" t="str">
        <f>Dev_Wat_Assets!C79</f>
        <v>Water natural resource unusable due to quality (incl. salinity) (-)</v>
      </c>
      <c r="D83" s="60"/>
      <c r="E83" s="62"/>
      <c r="F83" s="62"/>
      <c r="G83" s="62"/>
      <c r="H83" s="62"/>
      <c r="I83" s="62"/>
      <c r="J83" s="61"/>
      <c r="K83" s="63"/>
      <c r="L83" s="62"/>
      <c r="M83" s="62"/>
      <c r="N83" s="62"/>
      <c r="O83" s="62"/>
      <c r="P83" s="62"/>
      <c r="Q83" s="63"/>
      <c r="R83" s="62"/>
      <c r="S83" s="63"/>
      <c r="T83" s="63"/>
      <c r="U83" s="63"/>
      <c r="V83" s="63"/>
      <c r="W83" s="53"/>
      <c r="X83" s="63"/>
    </row>
    <row r="84" spans="1:24">
      <c r="B84" s="7" t="str">
        <f>Dev_Wat_Assets!B80</f>
        <v>W716</v>
      </c>
      <c r="C84" s="8" t="str">
        <f>Dev_Wat_Assets!C80</f>
        <v>Remote inaccessible water resources (-)</v>
      </c>
      <c r="D84" s="60"/>
      <c r="E84" s="62"/>
      <c r="F84" s="62"/>
      <c r="G84" s="62"/>
      <c r="H84" s="62"/>
      <c r="I84" s="62"/>
      <c r="J84" s="61"/>
      <c r="K84" s="63"/>
      <c r="L84" s="62"/>
      <c r="M84" s="62"/>
      <c r="N84" s="62"/>
      <c r="O84" s="62"/>
      <c r="P84" s="62"/>
      <c r="Q84" s="63"/>
      <c r="R84" s="62"/>
      <c r="S84" s="63"/>
      <c r="T84" s="63"/>
      <c r="U84" s="63"/>
      <c r="V84" s="63"/>
      <c r="W84" s="53"/>
      <c r="X84" s="63"/>
    </row>
    <row r="85" spans="1:24">
      <c r="B85" s="7" t="str">
        <f>Dev_Wat_Assets!B81</f>
        <v>W717</v>
      </c>
      <c r="C85" s="8" t="str">
        <f>Dev_Wat_Assets!C81</f>
        <v>Exploitable irregular renewable water resources/ annual storage (+)</v>
      </c>
      <c r="D85" s="60"/>
      <c r="E85" s="62"/>
      <c r="F85" s="62"/>
      <c r="G85" s="62"/>
      <c r="H85" s="62"/>
      <c r="I85" s="62"/>
      <c r="J85" s="61"/>
      <c r="K85" s="63"/>
      <c r="L85" s="62"/>
      <c r="M85" s="62"/>
      <c r="N85" s="62"/>
      <c r="O85" s="62"/>
      <c r="P85" s="62"/>
      <c r="Q85" s="63"/>
      <c r="R85" s="62"/>
      <c r="S85" s="63"/>
      <c r="T85" s="63"/>
      <c r="U85" s="63"/>
      <c r="V85" s="63"/>
      <c r="W85" s="53"/>
      <c r="X85" s="63"/>
    </row>
    <row r="86" spans="1:24">
      <c r="B86" s="7" t="str">
        <f>Dev_Wat_Assets!B82</f>
        <v>W718</v>
      </c>
      <c r="C86" s="8" t="str">
        <f>Dev_Wat_Assets!C82</f>
        <v>Previous net accumulation in water stocks (+ or -)</v>
      </c>
      <c r="D86" s="60"/>
      <c r="E86" s="62"/>
      <c r="F86" s="62"/>
      <c r="G86" s="62"/>
      <c r="H86" s="62"/>
      <c r="I86" s="62"/>
      <c r="J86" s="61"/>
      <c r="K86" s="63"/>
      <c r="L86" s="62"/>
      <c r="M86" s="62"/>
      <c r="N86" s="62"/>
      <c r="O86" s="62"/>
      <c r="P86" s="62"/>
      <c r="Q86" s="63"/>
      <c r="R86" s="62"/>
      <c r="S86" s="63"/>
      <c r="T86" s="63"/>
      <c r="U86" s="63"/>
      <c r="V86" s="63"/>
      <c r="W86" s="53"/>
      <c r="X86" s="63"/>
    </row>
    <row r="87" spans="1:24">
      <c r="B87" s="7" t="str">
        <f>Dev_Wat_Assets!B83</f>
        <v>W719</v>
      </c>
      <c r="C87" s="8" t="str">
        <f>Dev_Wat_Assets!C83</f>
        <v>Other accessibility adjustments of natural water (+ or -)</v>
      </c>
      <c r="D87" s="60"/>
      <c r="E87" s="62"/>
      <c r="F87" s="62"/>
      <c r="G87" s="62"/>
      <c r="H87" s="62"/>
      <c r="I87" s="62"/>
      <c r="J87" s="61"/>
      <c r="K87" s="63"/>
      <c r="L87" s="62"/>
      <c r="M87" s="62"/>
      <c r="N87" s="62"/>
      <c r="O87" s="62"/>
      <c r="P87" s="62"/>
      <c r="Q87" s="63"/>
      <c r="R87" s="62"/>
      <c r="S87" s="63"/>
      <c r="T87" s="63"/>
      <c r="U87" s="63"/>
      <c r="V87" s="63"/>
      <c r="W87" s="53"/>
      <c r="X87" s="63"/>
    </row>
    <row r="88" spans="1:24">
      <c r="B88" s="27" t="str">
        <f>Dev_Wat_Assets!B84</f>
        <v>W71</v>
      </c>
      <c r="C88" s="39" t="str">
        <f>Dev_Wat_Assets!C84</f>
        <v>Total adjustment of natural renewable water resources (+ or -)</v>
      </c>
      <c r="D88" s="68"/>
      <c r="E88" s="71"/>
      <c r="F88" s="70"/>
      <c r="G88" s="70"/>
      <c r="H88" s="71"/>
      <c r="I88" s="71"/>
      <c r="J88" s="69"/>
      <c r="K88" s="95"/>
      <c r="L88" s="71"/>
      <c r="M88" s="70"/>
      <c r="N88" s="70"/>
      <c r="O88" s="71"/>
      <c r="P88" s="71"/>
      <c r="Q88" s="95"/>
      <c r="R88" s="71"/>
      <c r="S88" s="72"/>
      <c r="T88" s="72"/>
      <c r="U88" s="72"/>
      <c r="V88" s="72"/>
      <c r="W88" s="53"/>
      <c r="X88" s="95"/>
    </row>
    <row r="89" spans="1:24">
      <c r="B89" s="17" t="str">
        <f>Dev_Wat_Assets!B85</f>
        <v>W39</v>
      </c>
      <c r="C89" s="18" t="str">
        <f>Dev_Wat_Assets!C85</f>
        <v>Other change in volume of stocks and adjustment (+ or -)</v>
      </c>
      <c r="D89" s="60"/>
      <c r="E89" s="62"/>
      <c r="F89" s="62"/>
      <c r="G89" s="62"/>
      <c r="H89" s="62"/>
      <c r="I89" s="62"/>
      <c r="J89" s="61"/>
      <c r="K89" s="63"/>
      <c r="L89" s="62"/>
      <c r="M89" s="62"/>
      <c r="N89" s="62"/>
      <c r="O89" s="62"/>
      <c r="P89" s="62"/>
      <c r="Q89" s="63"/>
      <c r="R89" s="62"/>
      <c r="S89" s="63"/>
      <c r="T89" s="63"/>
      <c r="U89" s="63"/>
      <c r="V89" s="63"/>
      <c r="W89" s="53"/>
      <c r="X89" s="63"/>
    </row>
    <row r="90" spans="1:24" s="143" customFormat="1">
      <c r="A90" s="132"/>
      <c r="B90" s="133" t="str">
        <f>Dev_Wat_Assets!B86</f>
        <v>W7a</v>
      </c>
      <c r="C90" s="134" t="str">
        <f>Dev_Wat_Assets!C86</f>
        <v>Exploitable natural water resources = W2a+W71+W39</v>
      </c>
      <c r="D90" s="135"/>
      <c r="E90" s="141"/>
      <c r="F90" s="141"/>
      <c r="G90" s="140"/>
      <c r="H90" s="141"/>
      <c r="I90" s="140"/>
      <c r="J90" s="136"/>
      <c r="K90" s="139"/>
      <c r="L90" s="140"/>
      <c r="M90" s="141"/>
      <c r="N90" s="140"/>
      <c r="O90" s="141"/>
      <c r="P90" s="140"/>
      <c r="Q90" s="139"/>
      <c r="R90" s="141"/>
      <c r="S90" s="139"/>
      <c r="T90" s="139"/>
      <c r="U90" s="139"/>
      <c r="V90" s="139"/>
      <c r="W90" s="142"/>
      <c r="X90" s="139"/>
    </row>
    <row r="91" spans="1:24">
      <c r="B91" s="7" t="str">
        <f>Dev_Wat_Assets!B87</f>
        <v>W721</v>
      </c>
      <c r="C91" s="8" t="str">
        <f>Dev_Wat_Assets!C87</f>
        <v>Secondary water resource unusable due to quality (-)</v>
      </c>
      <c r="D91" s="60"/>
      <c r="E91" s="62"/>
      <c r="F91" s="62"/>
      <c r="G91" s="62"/>
      <c r="H91" s="62"/>
      <c r="I91" s="62"/>
      <c r="J91" s="61"/>
      <c r="K91" s="63"/>
      <c r="L91" s="62"/>
      <c r="M91" s="62"/>
      <c r="N91" s="62"/>
      <c r="O91" s="62"/>
      <c r="P91" s="62"/>
      <c r="Q91" s="63"/>
      <c r="R91" s="62"/>
      <c r="S91" s="63"/>
      <c r="T91" s="63"/>
      <c r="U91" s="63"/>
      <c r="V91" s="63"/>
      <c r="W91" s="53"/>
      <c r="X91" s="63"/>
    </row>
    <row r="92" spans="1:24">
      <c r="B92" s="7" t="str">
        <f>Dev_Wat_Assets!B88</f>
        <v>W722</v>
      </c>
      <c r="C92" s="8" t="str">
        <f>Dev_Wat_Assets!C88</f>
        <v>Other accessibility adjustments of secondary water (+ or -)</v>
      </c>
      <c r="D92" s="60"/>
      <c r="E92" s="62"/>
      <c r="F92" s="62"/>
      <c r="G92" s="62"/>
      <c r="H92" s="62"/>
      <c r="I92" s="62"/>
      <c r="J92" s="61"/>
      <c r="K92" s="63"/>
      <c r="L92" s="62"/>
      <c r="M92" s="62"/>
      <c r="N92" s="62"/>
      <c r="O92" s="62"/>
      <c r="P92" s="62"/>
      <c r="Q92" s="63"/>
      <c r="R92" s="62"/>
      <c r="S92" s="63"/>
      <c r="T92" s="63"/>
      <c r="U92" s="63"/>
      <c r="V92" s="63"/>
      <c r="W92" s="53"/>
      <c r="X92" s="63"/>
    </row>
    <row r="93" spans="1:24">
      <c r="B93" s="31" t="str">
        <f>Dev_Wat_Assets!B89</f>
        <v>W72</v>
      </c>
      <c r="C93" s="37" t="str">
        <f>Dev_Wat_Assets!C89</f>
        <v>Total adjustment of secondary renewable water resources</v>
      </c>
      <c r="D93" s="54"/>
      <c r="E93" s="57"/>
      <c r="F93" s="56"/>
      <c r="G93" s="56"/>
      <c r="H93" s="57"/>
      <c r="I93" s="57"/>
      <c r="J93" s="55"/>
      <c r="K93" s="59"/>
      <c r="L93" s="57"/>
      <c r="M93" s="56"/>
      <c r="N93" s="56"/>
      <c r="O93" s="57"/>
      <c r="P93" s="57"/>
      <c r="Q93" s="59"/>
      <c r="R93" s="57"/>
      <c r="S93" s="58"/>
      <c r="T93" s="58"/>
      <c r="U93" s="58"/>
      <c r="V93" s="58"/>
      <c r="W93" s="53"/>
      <c r="X93" s="59"/>
    </row>
    <row r="94" spans="1:24" s="143" customFormat="1">
      <c r="A94" s="132"/>
      <c r="B94" s="133" t="str">
        <f>Dev_Wat_Assets!B90</f>
        <v>W7b</v>
      </c>
      <c r="C94" s="134" t="str">
        <f>Dev_Wat_Assets!C90</f>
        <v>Exploitable secondary water resources = W2b+W72</v>
      </c>
      <c r="D94" s="135"/>
      <c r="E94" s="141"/>
      <c r="F94" s="141"/>
      <c r="G94" s="140"/>
      <c r="H94" s="141"/>
      <c r="I94" s="140"/>
      <c r="J94" s="136"/>
      <c r="K94" s="139"/>
      <c r="L94" s="140"/>
      <c r="M94" s="141"/>
      <c r="N94" s="140"/>
      <c r="O94" s="141"/>
      <c r="P94" s="140"/>
      <c r="Q94" s="139"/>
      <c r="R94" s="141"/>
      <c r="S94" s="139"/>
      <c r="T94" s="139"/>
      <c r="U94" s="139"/>
      <c r="V94" s="139"/>
      <c r="W94" s="142"/>
      <c r="X94" s="139"/>
    </row>
    <row r="95" spans="1:24" ht="15.5">
      <c r="B95" s="21" t="str">
        <f>Dev_Wat_Assets!B91</f>
        <v>W7</v>
      </c>
      <c r="C95" s="22" t="str">
        <f>Dev_Wat_Assets!C91</f>
        <v>Net Ecosystem Accessible Water Surplus = W7a+W7b</v>
      </c>
      <c r="D95" s="80"/>
      <c r="E95" s="82"/>
      <c r="F95" s="82"/>
      <c r="G95" s="82"/>
      <c r="H95" s="82"/>
      <c r="I95" s="82"/>
      <c r="J95" s="81"/>
      <c r="K95" s="83"/>
      <c r="L95" s="82"/>
      <c r="M95" s="82"/>
      <c r="N95" s="82"/>
      <c r="O95" s="82"/>
      <c r="P95" s="82"/>
      <c r="Q95" s="83"/>
      <c r="R95" s="82"/>
      <c r="S95" s="83"/>
      <c r="T95" s="83"/>
      <c r="U95" s="83"/>
      <c r="V95" s="83"/>
      <c r="W95" s="53"/>
      <c r="X95" s="83"/>
    </row>
    <row r="96" spans="1:24" s="3" customFormat="1" ht="15.5">
      <c r="B96" s="12"/>
      <c r="C96" s="13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53"/>
      <c r="X96" s="84"/>
    </row>
    <row r="97" spans="2:24" ht="18.5">
      <c r="B97" s="274" t="str">
        <f>Dev_Wat_Assets!B93</f>
        <v>III. Total water uses</v>
      </c>
      <c r="C97" s="275"/>
      <c r="D97" s="278"/>
      <c r="E97" s="278"/>
      <c r="F97" s="278"/>
      <c r="G97" s="278"/>
      <c r="H97" s="278"/>
      <c r="I97" s="278"/>
      <c r="J97" s="278"/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9"/>
      <c r="W97" s="87"/>
      <c r="X97" s="280"/>
    </row>
    <row r="98" spans="2:24">
      <c r="B98" s="7" t="str">
        <f>Dev_Wat_Assets!B94</f>
        <v>W341</v>
      </c>
      <c r="C98" s="8" t="str">
        <f>Dev_Wat_Assets!C94</f>
        <v xml:space="preserve">Abstraction for distribution </v>
      </c>
      <c r="D98" s="60"/>
      <c r="E98" s="62"/>
      <c r="F98" s="62"/>
      <c r="G98" s="62"/>
      <c r="H98" s="62"/>
      <c r="I98" s="62"/>
      <c r="J98" s="61"/>
      <c r="K98" s="63"/>
      <c r="L98" s="62"/>
      <c r="M98" s="62"/>
      <c r="N98" s="62"/>
      <c r="O98" s="62"/>
      <c r="P98" s="62"/>
      <c r="Q98" s="63"/>
      <c r="R98" s="62"/>
      <c r="S98" s="63"/>
      <c r="T98" s="63"/>
      <c r="U98" s="63"/>
      <c r="V98" s="63"/>
      <c r="W98" s="53"/>
      <c r="X98" s="63"/>
    </row>
    <row r="99" spans="2:24">
      <c r="B99" s="7" t="str">
        <f>Dev_Wat_Assets!B95</f>
        <v>W342</v>
      </c>
      <c r="C99" s="8" t="str">
        <f>Dev_Wat_Assets!C95</f>
        <v xml:space="preserve">Abstraction for own use by agriculture (incl. for irrigation) </v>
      </c>
      <c r="D99" s="60"/>
      <c r="E99" s="62"/>
      <c r="F99" s="62"/>
      <c r="G99" s="62"/>
      <c r="H99" s="62"/>
      <c r="I99" s="62"/>
      <c r="J99" s="61"/>
      <c r="K99" s="63"/>
      <c r="L99" s="62"/>
      <c r="M99" s="62"/>
      <c r="N99" s="62"/>
      <c r="O99" s="62"/>
      <c r="P99" s="62"/>
      <c r="Q99" s="63"/>
      <c r="R99" s="62"/>
      <c r="S99" s="63"/>
      <c r="T99" s="63"/>
      <c r="U99" s="63"/>
      <c r="V99" s="63"/>
      <c r="W99" s="53"/>
      <c r="X99" s="63"/>
    </row>
    <row r="100" spans="2:24">
      <c r="B100" s="7" t="str">
        <f>Dev_Wat_Assets!B96</f>
        <v>W343</v>
      </c>
      <c r="C100" s="8" t="str">
        <f>Dev_Wat_Assets!C96</f>
        <v xml:space="preserve">Abstraction for own use by hydroelectricity production </v>
      </c>
      <c r="D100" s="60"/>
      <c r="E100" s="62"/>
      <c r="F100" s="62"/>
      <c r="G100" s="62"/>
      <c r="H100" s="62"/>
      <c r="I100" s="62"/>
      <c r="J100" s="61"/>
      <c r="K100" s="63"/>
      <c r="L100" s="62"/>
      <c r="M100" s="62"/>
      <c r="N100" s="62"/>
      <c r="O100" s="62"/>
      <c r="P100" s="62"/>
      <c r="Q100" s="63"/>
      <c r="R100" s="62"/>
      <c r="S100" s="63"/>
      <c r="T100" s="63"/>
      <c r="U100" s="63"/>
      <c r="V100" s="63"/>
      <c r="W100" s="53"/>
      <c r="X100" s="63"/>
    </row>
    <row r="101" spans="2:24">
      <c r="B101" s="7" t="str">
        <f>Dev_Wat_Assets!B97</f>
        <v>W344</v>
      </c>
      <c r="C101" s="8" t="str">
        <f>Dev_Wat_Assets!C97</f>
        <v xml:space="preserve">Abstraction for own use by other production (incl. cooling) </v>
      </c>
      <c r="D101" s="60"/>
      <c r="E101" s="62"/>
      <c r="F101" s="62"/>
      <c r="G101" s="62"/>
      <c r="H101" s="62"/>
      <c r="I101" s="62"/>
      <c r="J101" s="61"/>
      <c r="K101" s="63"/>
      <c r="L101" s="62"/>
      <c r="M101" s="62"/>
      <c r="N101" s="62"/>
      <c r="O101" s="62"/>
      <c r="P101" s="62"/>
      <c r="Q101" s="63"/>
      <c r="R101" s="62"/>
      <c r="S101" s="63"/>
      <c r="T101" s="63"/>
      <c r="U101" s="63"/>
      <c r="V101" s="63"/>
      <c r="W101" s="53"/>
      <c r="X101" s="63"/>
    </row>
    <row r="102" spans="2:24">
      <c r="B102" s="7" t="str">
        <f>Dev_Wat_Assets!B98</f>
        <v>W345</v>
      </c>
      <c r="C102" s="8" t="str">
        <f>Dev_Wat_Assets!C98</f>
        <v xml:space="preserve">Abstraction for own use by municipal and household use </v>
      </c>
      <c r="D102" s="60"/>
      <c r="E102" s="62"/>
      <c r="F102" s="62"/>
      <c r="G102" s="62"/>
      <c r="H102" s="62"/>
      <c r="I102" s="62"/>
      <c r="J102" s="61"/>
      <c r="K102" s="63"/>
      <c r="L102" s="62"/>
      <c r="M102" s="62"/>
      <c r="N102" s="62"/>
      <c r="O102" s="62"/>
      <c r="P102" s="62"/>
      <c r="Q102" s="63"/>
      <c r="R102" s="62"/>
      <c r="S102" s="63"/>
      <c r="T102" s="63"/>
      <c r="U102" s="63"/>
      <c r="V102" s="63"/>
      <c r="W102" s="53"/>
      <c r="X102" s="63"/>
    </row>
    <row r="103" spans="2:24" s="4" customFormat="1">
      <c r="B103" s="23" t="str">
        <f>Dev_Wat_Assets!B99</f>
        <v>W81</v>
      </c>
      <c r="C103" s="41" t="str">
        <f>Dev_Wat_Assets!C99</f>
        <v>Abstraction from water assets (W81 = W34)</v>
      </c>
      <c r="D103" s="96"/>
      <c r="E103" s="99"/>
      <c r="F103" s="98"/>
      <c r="G103" s="98"/>
      <c r="H103" s="99"/>
      <c r="I103" s="99"/>
      <c r="J103" s="97"/>
      <c r="K103" s="101"/>
      <c r="L103" s="99"/>
      <c r="M103" s="98"/>
      <c r="N103" s="98"/>
      <c r="O103" s="99"/>
      <c r="P103" s="99"/>
      <c r="Q103" s="101"/>
      <c r="R103" s="99"/>
      <c r="S103" s="100"/>
      <c r="T103" s="100"/>
      <c r="U103" s="100"/>
      <c r="V103" s="100"/>
      <c r="W103" s="102"/>
      <c r="X103" s="101"/>
    </row>
    <row r="104" spans="2:24">
      <c r="B104" s="7" t="str">
        <f>Dev_Wat_Assets!B102</f>
        <v>W311</v>
      </c>
      <c r="C104" s="8" t="str">
        <f>Dev_Wat_Assets!C102</f>
        <v xml:space="preserve">Spontaneous actual evapo-transpiration from rainfed agriculture &amp; pasture </v>
      </c>
      <c r="D104" s="60"/>
      <c r="E104" s="62"/>
      <c r="F104" s="62"/>
      <c r="G104" s="62"/>
      <c r="H104" s="62"/>
      <c r="I104" s="62"/>
      <c r="J104" s="61"/>
      <c r="K104" s="63"/>
      <c r="L104" s="62"/>
      <c r="M104" s="62"/>
      <c r="N104" s="62"/>
      <c r="O104" s="62"/>
      <c r="P104" s="62"/>
      <c r="Q104" s="63"/>
      <c r="R104" s="62"/>
      <c r="S104" s="63"/>
      <c r="T104" s="63"/>
      <c r="U104" s="63"/>
      <c r="V104" s="63"/>
      <c r="W104" s="53"/>
      <c r="X104" s="63"/>
    </row>
    <row r="105" spans="2:24">
      <c r="B105" s="7" t="str">
        <f>Dev_Wat_Assets!B103</f>
        <v>W312</v>
      </c>
      <c r="C105" s="8" t="str">
        <f>Dev_Wat_Assets!C103</f>
        <v>Spontaneous actual evapo-transpiration from forests</v>
      </c>
      <c r="D105" s="60"/>
      <c r="E105" s="62"/>
      <c r="F105" s="62"/>
      <c r="G105" s="62"/>
      <c r="H105" s="62"/>
      <c r="I105" s="62"/>
      <c r="J105" s="61"/>
      <c r="K105" s="63"/>
      <c r="L105" s="62"/>
      <c r="M105" s="62"/>
      <c r="N105" s="62"/>
      <c r="O105" s="62"/>
      <c r="P105" s="62"/>
      <c r="Q105" s="63"/>
      <c r="R105" s="62"/>
      <c r="S105" s="63"/>
      <c r="T105" s="63"/>
      <c r="U105" s="63"/>
      <c r="V105" s="63"/>
      <c r="W105" s="53"/>
      <c r="X105" s="63"/>
    </row>
    <row r="106" spans="2:24">
      <c r="B106" s="26" t="str">
        <f>Dev_Wat_Assets!B100</f>
        <v>W82</v>
      </c>
      <c r="C106" s="39" t="str">
        <f>Dev_Wat_Assets!C104</f>
        <v>Agriculture and forestry 'green water' use = W311+W312</v>
      </c>
      <c r="D106" s="68"/>
      <c r="E106" s="71"/>
      <c r="F106" s="70"/>
      <c r="G106" s="70"/>
      <c r="H106" s="71"/>
      <c r="I106" s="71"/>
      <c r="J106" s="69"/>
      <c r="K106" s="95"/>
      <c r="L106" s="71"/>
      <c r="M106" s="70"/>
      <c r="N106" s="70"/>
      <c r="O106" s="71"/>
      <c r="P106" s="71"/>
      <c r="Q106" s="95"/>
      <c r="R106" s="71"/>
      <c r="S106" s="72"/>
      <c r="T106" s="72"/>
      <c r="U106" s="72"/>
      <c r="V106" s="72"/>
      <c r="W106" s="53"/>
      <c r="X106" s="95"/>
    </row>
    <row r="107" spans="2:24" s="5" customFormat="1">
      <c r="B107" s="43" t="str">
        <f>Dev_Wat_Assets!B101</f>
        <v>W83</v>
      </c>
      <c r="C107" s="44" t="str">
        <f>Dev_Wat_Assets!C101</f>
        <v>Collection of precipitation water (rainwater harvest) (W84 = W351)</v>
      </c>
      <c r="D107" s="104"/>
      <c r="E107" s="107"/>
      <c r="F107" s="106"/>
      <c r="G107" s="106"/>
      <c r="H107" s="107"/>
      <c r="I107" s="107"/>
      <c r="J107" s="105"/>
      <c r="K107" s="109"/>
      <c r="L107" s="107"/>
      <c r="M107" s="106"/>
      <c r="N107" s="106"/>
      <c r="O107" s="107"/>
      <c r="P107" s="107"/>
      <c r="Q107" s="109"/>
      <c r="R107" s="107"/>
      <c r="S107" s="108"/>
      <c r="T107" s="108"/>
      <c r="U107" s="108"/>
      <c r="V107" s="108"/>
      <c r="W107" s="102"/>
      <c r="X107" s="110"/>
    </row>
    <row r="108" spans="2:24" s="5" customFormat="1">
      <c r="B108" s="43" t="str">
        <f>Dev_Wat_Assets!B104</f>
        <v>W84</v>
      </c>
      <c r="C108" s="45" t="str">
        <f>Dev_Wat_Assets!C100</f>
        <v>Abstraction/collection of urban runoff (W84 = W352)</v>
      </c>
      <c r="D108" s="111"/>
      <c r="E108" s="114"/>
      <c r="F108" s="113"/>
      <c r="G108" s="113"/>
      <c r="H108" s="114"/>
      <c r="I108" s="114"/>
      <c r="J108" s="112"/>
      <c r="K108" s="110"/>
      <c r="L108" s="114"/>
      <c r="M108" s="113"/>
      <c r="N108" s="113"/>
      <c r="O108" s="114"/>
      <c r="P108" s="114"/>
      <c r="Q108" s="110"/>
      <c r="R108" s="114"/>
      <c r="S108" s="115"/>
      <c r="T108" s="115"/>
      <c r="U108" s="115"/>
      <c r="V108" s="115"/>
      <c r="W108" s="102"/>
      <c r="X108" s="110"/>
    </row>
    <row r="109" spans="2:24" ht="16" thickBot="1">
      <c r="B109" s="24" t="str">
        <f>Dev_Wat_Assets!B105</f>
        <v>W8</v>
      </c>
      <c r="C109" s="25" t="str">
        <f>Dev_Wat_Assets!C105</f>
        <v>Total Use of Ecosystem Water</v>
      </c>
      <c r="D109" s="73"/>
      <c r="E109" s="75"/>
      <c r="F109" s="75"/>
      <c r="G109" s="75"/>
      <c r="H109" s="75"/>
      <c r="I109" s="75"/>
      <c r="J109" s="74"/>
      <c r="K109" s="76"/>
      <c r="L109" s="75"/>
      <c r="M109" s="75"/>
      <c r="N109" s="75"/>
      <c r="O109" s="75"/>
      <c r="P109" s="75"/>
      <c r="Q109" s="76"/>
      <c r="R109" s="75"/>
      <c r="S109" s="76"/>
      <c r="T109" s="76"/>
      <c r="U109" s="76"/>
      <c r="V109" s="76"/>
      <c r="W109" s="53"/>
      <c r="X109" s="76"/>
    </row>
    <row r="110" spans="2:24" ht="15" thickTop="1">
      <c r="B110" s="17" t="str">
        <f>Dev_Wat_Assets!B106</f>
        <v>W91</v>
      </c>
      <c r="C110" s="18" t="str">
        <f>Dev_Wat_Assets!C106</f>
        <v>Artificial inflows of water from other territories (W91=W241)</v>
      </c>
      <c r="D110" s="60"/>
      <c r="E110" s="62"/>
      <c r="F110" s="62"/>
      <c r="G110" s="62"/>
      <c r="H110" s="62"/>
      <c r="I110" s="62"/>
      <c r="J110" s="62"/>
      <c r="K110" s="63"/>
      <c r="L110" s="62"/>
      <c r="M110" s="62"/>
      <c r="N110" s="62"/>
      <c r="O110" s="62"/>
      <c r="P110" s="62"/>
      <c r="Q110" s="63"/>
      <c r="R110" s="62"/>
      <c r="S110" s="63"/>
      <c r="T110" s="63"/>
      <c r="U110" s="63"/>
      <c r="V110" s="63"/>
      <c r="W110" s="53"/>
      <c r="X110" s="63"/>
    </row>
    <row r="111" spans="2:24">
      <c r="B111" s="165" t="str">
        <f>Dev_Wat_Assets!B107</f>
        <v>W92</v>
      </c>
      <c r="C111" s="166" t="str">
        <f>Dev_Wat_Assets!C107</f>
        <v>Withdrawal of water from the sea  (W92=W242)</v>
      </c>
      <c r="D111" s="167"/>
      <c r="E111" s="169"/>
      <c r="F111" s="171"/>
      <c r="G111" s="171"/>
      <c r="H111" s="169"/>
      <c r="I111" s="169"/>
      <c r="J111" s="169"/>
      <c r="K111" s="189"/>
      <c r="L111" s="169"/>
      <c r="M111" s="171"/>
      <c r="N111" s="171"/>
      <c r="O111" s="169"/>
      <c r="P111" s="169"/>
      <c r="Q111" s="189"/>
      <c r="R111" s="169"/>
      <c r="S111" s="170"/>
      <c r="T111" s="170"/>
      <c r="U111" s="170"/>
      <c r="V111" s="170"/>
      <c r="W111" s="53"/>
      <c r="X111" s="170"/>
    </row>
    <row r="112" spans="2:24">
      <c r="B112" s="17" t="str">
        <f>Dev_Wat_Assets!B108</f>
        <v>W93</v>
      </c>
      <c r="C112" s="18" t="str">
        <f>Dev_Wat_Assets!C108</f>
        <v>Use of water received from other economic units</v>
      </c>
      <c r="D112" s="60"/>
      <c r="E112" s="62"/>
      <c r="F112" s="62"/>
      <c r="G112" s="62"/>
      <c r="H112" s="62"/>
      <c r="I112" s="62"/>
      <c r="J112" s="62"/>
      <c r="K112" s="63"/>
      <c r="L112" s="62"/>
      <c r="M112" s="62"/>
      <c r="N112" s="62"/>
      <c r="O112" s="62"/>
      <c r="P112" s="62"/>
      <c r="Q112" s="63"/>
      <c r="R112" s="62"/>
      <c r="S112" s="63"/>
      <c r="T112" s="63"/>
      <c r="U112" s="63"/>
      <c r="V112" s="63"/>
      <c r="W112" s="53"/>
      <c r="X112" s="63"/>
    </row>
    <row r="113" spans="2:24">
      <c r="B113" s="165" t="str">
        <f>Dev_Wat_Assets!B109</f>
        <v>W94</v>
      </c>
      <c r="C113" s="166" t="str">
        <f>Dev_Wat_Assets!C109</f>
        <v>Re-use water within economic units</v>
      </c>
      <c r="D113" s="167"/>
      <c r="E113" s="169"/>
      <c r="F113" s="171"/>
      <c r="G113" s="171"/>
      <c r="H113" s="169"/>
      <c r="I113" s="169"/>
      <c r="J113" s="169"/>
      <c r="K113" s="189"/>
      <c r="L113" s="169"/>
      <c r="M113" s="171"/>
      <c r="N113" s="171"/>
      <c r="O113" s="169"/>
      <c r="P113" s="169"/>
      <c r="Q113" s="189"/>
      <c r="R113" s="169"/>
      <c r="S113" s="170"/>
      <c r="T113" s="170"/>
      <c r="U113" s="170"/>
      <c r="V113" s="170"/>
      <c r="W113" s="53"/>
      <c r="X113" s="170"/>
    </row>
    <row r="114" spans="2:24">
      <c r="B114" s="17" t="str">
        <f>Dev_Wat_Assets!B110</f>
        <v>W95</v>
      </c>
      <c r="C114" s="18" t="str">
        <f>Dev_Wat_Assets!C110</f>
        <v>Imports of Water/ commodities &amp; residuals content</v>
      </c>
      <c r="D114" s="60">
        <v>0</v>
      </c>
      <c r="E114" s="62">
        <v>0</v>
      </c>
      <c r="F114" s="62">
        <v>0</v>
      </c>
      <c r="G114" s="62">
        <v>0</v>
      </c>
      <c r="H114" s="62">
        <v>0</v>
      </c>
      <c r="I114" s="62">
        <v>0</v>
      </c>
      <c r="J114" s="62">
        <v>0</v>
      </c>
      <c r="K114" s="63">
        <v>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63">
        <v>0</v>
      </c>
      <c r="R114" s="62"/>
      <c r="S114" s="63"/>
      <c r="T114" s="63"/>
      <c r="U114" s="63">
        <v>0</v>
      </c>
      <c r="V114" s="63">
        <v>0</v>
      </c>
      <c r="W114" s="53">
        <v>0</v>
      </c>
      <c r="X114" s="63"/>
    </row>
    <row r="115" spans="2:24">
      <c r="B115" s="165" t="str">
        <f>Dev_Wat_Assets!B111</f>
        <v>W96</v>
      </c>
      <c r="C115" s="166" t="str">
        <f>Dev_Wat_Assets!C111</f>
        <v>Exports of Water/ commodities &amp; residuals content</v>
      </c>
      <c r="D115" s="167">
        <v>0</v>
      </c>
      <c r="E115" s="169">
        <v>0</v>
      </c>
      <c r="F115" s="171">
        <v>0</v>
      </c>
      <c r="G115" s="171">
        <v>0</v>
      </c>
      <c r="H115" s="169">
        <v>0</v>
      </c>
      <c r="I115" s="169">
        <v>0</v>
      </c>
      <c r="J115" s="169">
        <v>0</v>
      </c>
      <c r="K115" s="189">
        <v>0</v>
      </c>
      <c r="L115" s="169">
        <v>0</v>
      </c>
      <c r="M115" s="171">
        <v>0</v>
      </c>
      <c r="N115" s="171">
        <v>0</v>
      </c>
      <c r="O115" s="169">
        <v>0</v>
      </c>
      <c r="P115" s="169">
        <v>0</v>
      </c>
      <c r="Q115" s="189">
        <v>0</v>
      </c>
      <c r="R115" s="169"/>
      <c r="S115" s="170"/>
      <c r="T115" s="170"/>
      <c r="U115" s="170">
        <v>0</v>
      </c>
      <c r="V115" s="170">
        <v>0</v>
      </c>
      <c r="W115" s="53">
        <v>0</v>
      </c>
      <c r="X115" s="170"/>
    </row>
    <row r="116" spans="2:24" ht="16" thickBot="1">
      <c r="B116" s="24" t="str">
        <f>Dev_Wat_Assets!B112</f>
        <v>W9</v>
      </c>
      <c r="C116" s="25" t="str">
        <f>Dev_Wat_Assets!C112</f>
        <v>Direct Use of Water = W8+W91+W92+W93+W94+W95</v>
      </c>
      <c r="D116" s="73"/>
      <c r="E116" s="75"/>
      <c r="F116" s="75"/>
      <c r="G116" s="75"/>
      <c r="H116" s="75"/>
      <c r="I116" s="75"/>
      <c r="J116" s="74"/>
      <c r="K116" s="76"/>
      <c r="L116" s="75"/>
      <c r="M116" s="75"/>
      <c r="N116" s="75"/>
      <c r="O116" s="75"/>
      <c r="P116" s="75"/>
      <c r="Q116" s="76"/>
      <c r="R116" s="75"/>
      <c r="S116" s="76"/>
      <c r="T116" s="76"/>
      <c r="U116" s="76"/>
      <c r="V116" s="76"/>
      <c r="W116" s="53"/>
      <c r="X116" s="76"/>
    </row>
    <row r="117" spans="2:24" ht="16.5" thickTop="1" thickBot="1">
      <c r="B117" s="281" t="str">
        <f>Dev_Wat_Assets!B113</f>
        <v>W10</v>
      </c>
      <c r="C117" s="34" t="str">
        <f>Dev_Wat_Assets!C113</f>
        <v>Domestic Consumption of Water = W9-W96</v>
      </c>
      <c r="D117" s="48">
        <v>0</v>
      </c>
      <c r="E117" s="50">
        <v>0</v>
      </c>
      <c r="F117" s="50">
        <v>0</v>
      </c>
      <c r="G117" s="50">
        <v>0</v>
      </c>
      <c r="H117" s="50">
        <v>0</v>
      </c>
      <c r="I117" s="50">
        <v>0</v>
      </c>
      <c r="J117" s="47">
        <v>0</v>
      </c>
      <c r="K117" s="52">
        <v>0</v>
      </c>
      <c r="L117" s="50">
        <v>0</v>
      </c>
      <c r="M117" s="50">
        <v>0</v>
      </c>
      <c r="N117" s="50">
        <v>0</v>
      </c>
      <c r="O117" s="50">
        <v>0</v>
      </c>
      <c r="P117" s="50">
        <v>0</v>
      </c>
      <c r="Q117" s="52">
        <v>0</v>
      </c>
      <c r="R117" s="50"/>
      <c r="S117" s="52"/>
      <c r="T117" s="52"/>
      <c r="U117" s="52">
        <v>0</v>
      </c>
      <c r="V117" s="52">
        <v>0</v>
      </c>
      <c r="W117" s="53">
        <v>0</v>
      </c>
      <c r="X117" s="52"/>
    </row>
    <row r="118" spans="2:24" ht="15" thickTop="1">
      <c r="B118" s="17" t="str">
        <f>Dev_Wat_Assets!B114</f>
        <v>W11</v>
      </c>
      <c r="C118" s="18" t="str">
        <f>Dev_Wat_Assets!C114</f>
        <v>Virtual water embedded into imported commodities</v>
      </c>
      <c r="D118" s="60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3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3">
        <v>0</v>
      </c>
      <c r="R118" s="62"/>
      <c r="S118" s="63"/>
      <c r="T118" s="63"/>
      <c r="U118" s="63">
        <v>0</v>
      </c>
      <c r="V118" s="63">
        <v>0</v>
      </c>
      <c r="W118" s="53">
        <v>0</v>
      </c>
      <c r="X118" s="63"/>
    </row>
    <row r="119" spans="2:24" ht="16" thickBot="1">
      <c r="B119" s="24" t="str">
        <f>Dev_Wat_Assets!B115</f>
        <v>W12</v>
      </c>
      <c r="C119" s="25" t="str">
        <f>Dev_Wat_Assets!C115</f>
        <v>Total Water Requirement = W9+W11</v>
      </c>
      <c r="D119" s="73">
        <v>0</v>
      </c>
      <c r="E119" s="75">
        <v>0</v>
      </c>
      <c r="F119" s="75">
        <v>0</v>
      </c>
      <c r="G119" s="75">
        <v>0</v>
      </c>
      <c r="H119" s="75">
        <v>0</v>
      </c>
      <c r="I119" s="75">
        <v>0</v>
      </c>
      <c r="J119" s="74">
        <v>0</v>
      </c>
      <c r="K119" s="76">
        <v>0</v>
      </c>
      <c r="L119" s="75">
        <v>0</v>
      </c>
      <c r="M119" s="75">
        <v>0</v>
      </c>
      <c r="N119" s="75">
        <v>0</v>
      </c>
      <c r="O119" s="75">
        <v>0</v>
      </c>
      <c r="P119" s="75">
        <v>0</v>
      </c>
      <c r="Q119" s="76">
        <v>0</v>
      </c>
      <c r="R119" s="75"/>
      <c r="S119" s="76"/>
      <c r="T119" s="76"/>
      <c r="U119" s="76">
        <v>0</v>
      </c>
      <c r="V119" s="76">
        <v>0</v>
      </c>
      <c r="W119" s="53">
        <v>0</v>
      </c>
      <c r="X119" s="76"/>
    </row>
    <row r="120" spans="2:24" ht="8.25" customHeight="1" thickTop="1">
      <c r="D120" s="1"/>
      <c r="E120" s="1"/>
      <c r="F120" s="62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53"/>
      <c r="X120" s="1"/>
    </row>
    <row r="121" spans="2:24" ht="18.5">
      <c r="B121" s="274" t="str">
        <f>Dev_Wat_Assets!B117</f>
        <v>IV. Table of indexes of intensity of use and ecosystem health</v>
      </c>
      <c r="C121" s="275"/>
      <c r="D121" s="278"/>
      <c r="E121" s="278"/>
      <c r="F121" s="278"/>
      <c r="G121" s="278"/>
      <c r="H121" s="278"/>
      <c r="I121" s="278"/>
      <c r="J121" s="278"/>
      <c r="K121" s="278"/>
      <c r="L121" s="278"/>
      <c r="M121" s="278"/>
      <c r="N121" s="278"/>
      <c r="O121" s="278"/>
      <c r="P121" s="278"/>
      <c r="Q121" s="278"/>
      <c r="R121" s="278"/>
      <c r="S121" s="278"/>
      <c r="T121" s="278"/>
      <c r="U121" s="278"/>
      <c r="V121" s="279"/>
      <c r="W121" s="87"/>
      <c r="X121" s="280"/>
    </row>
    <row r="122" spans="2:24">
      <c r="B122" s="17" t="str">
        <f>Dev_Wat_Assets!B118</f>
        <v>W7</v>
      </c>
      <c r="C122" s="18" t="str">
        <f>Dev_Wat_Assets!C118</f>
        <v>Net Ecosystem Accessible Water Surplus = W7a+W7b</v>
      </c>
      <c r="D122" s="60"/>
      <c r="E122" s="62"/>
      <c r="F122" s="62"/>
      <c r="G122" s="62"/>
      <c r="H122" s="62"/>
      <c r="I122" s="62"/>
      <c r="J122" s="61"/>
      <c r="K122" s="63"/>
      <c r="L122" s="62"/>
      <c r="M122" s="62"/>
      <c r="N122" s="62"/>
      <c r="O122" s="62"/>
      <c r="P122" s="62"/>
      <c r="Q122" s="63"/>
      <c r="R122" s="62"/>
      <c r="S122" s="63"/>
      <c r="T122" s="63"/>
      <c r="U122" s="63"/>
      <c r="V122" s="63"/>
      <c r="W122" s="53"/>
      <c r="X122" s="63"/>
    </row>
    <row r="123" spans="2:24">
      <c r="B123" s="36" t="str">
        <f>Dev_Wat_Assets!B119</f>
        <v>W8</v>
      </c>
      <c r="C123" s="32" t="str">
        <f>Dev_Wat_Assets!C119</f>
        <v>Total Use of Ecosystem Water</v>
      </c>
      <c r="D123" s="54"/>
      <c r="E123" s="57"/>
      <c r="F123" s="57"/>
      <c r="G123" s="57"/>
      <c r="H123" s="57"/>
      <c r="I123" s="57"/>
      <c r="J123" s="55"/>
      <c r="K123" s="59"/>
      <c r="L123" s="57"/>
      <c r="M123" s="57"/>
      <c r="N123" s="57"/>
      <c r="O123" s="57"/>
      <c r="P123" s="57"/>
      <c r="Q123" s="59"/>
      <c r="R123" s="57"/>
      <c r="S123" s="59"/>
      <c r="T123" s="59"/>
      <c r="U123" s="59"/>
      <c r="V123" s="59"/>
      <c r="W123" s="53"/>
      <c r="X123" s="59"/>
    </row>
    <row r="124" spans="2:24" ht="15.5">
      <c r="B124" s="19" t="str">
        <f>Dev_Wat_Assets!B120</f>
        <v>W13</v>
      </c>
      <c r="C124" s="20" t="str">
        <f>Dev_Wat_Assets!C120</f>
        <v>Sustainable intensity of water use = W7/W8</v>
      </c>
      <c r="D124" s="116"/>
      <c r="E124" s="118"/>
      <c r="F124" s="118"/>
      <c r="G124" s="118"/>
      <c r="H124" s="118"/>
      <c r="I124" s="118"/>
      <c r="J124" s="117"/>
      <c r="K124" s="77"/>
      <c r="L124" s="118"/>
      <c r="M124" s="118"/>
      <c r="N124" s="118"/>
      <c r="O124" s="118"/>
      <c r="P124" s="118"/>
      <c r="Q124" s="77"/>
      <c r="R124" s="118"/>
      <c r="S124" s="77"/>
      <c r="T124" s="77"/>
      <c r="U124" s="77"/>
      <c r="V124" s="77"/>
      <c r="W124" s="53"/>
      <c r="X124" s="77"/>
    </row>
    <row r="125" spans="2:24">
      <c r="B125" s="17" t="str">
        <f>Dev_Wat_Assets!B121</f>
        <v>W141</v>
      </c>
      <c r="C125" s="18" t="str">
        <f>Dev_Wat_Assets!C121</f>
        <v>Bio-chemical quality</v>
      </c>
      <c r="D125" s="60"/>
      <c r="E125" s="62"/>
      <c r="F125" s="62"/>
      <c r="G125" s="62"/>
      <c r="H125" s="62"/>
      <c r="I125" s="62"/>
      <c r="J125" s="61"/>
      <c r="K125" s="63"/>
      <c r="L125" s="62"/>
      <c r="M125" s="62"/>
      <c r="N125" s="62"/>
      <c r="O125" s="62"/>
      <c r="P125" s="62"/>
      <c r="Q125" s="63"/>
      <c r="R125" s="62"/>
      <c r="S125" s="63"/>
      <c r="T125" s="63"/>
      <c r="U125" s="63"/>
      <c r="V125" s="63"/>
      <c r="W125" s="53"/>
      <c r="X125" s="63"/>
    </row>
    <row r="126" spans="2:24">
      <c r="B126" s="17" t="str">
        <f>Dev_Wat_Assets!B122</f>
        <v>W142</v>
      </c>
      <c r="C126" s="18" t="str">
        <f>Dev_Wat_Assets!C122</f>
        <v>Nutrients excess, eutrophication</v>
      </c>
      <c r="D126" s="60"/>
      <c r="E126" s="62"/>
      <c r="F126" s="62"/>
      <c r="G126" s="62"/>
      <c r="H126" s="62"/>
      <c r="I126" s="62"/>
      <c r="J126" s="61"/>
      <c r="K126" s="63"/>
      <c r="L126" s="62"/>
      <c r="M126" s="62"/>
      <c r="N126" s="62"/>
      <c r="O126" s="62"/>
      <c r="P126" s="62"/>
      <c r="Q126" s="63"/>
      <c r="R126" s="62"/>
      <c r="S126" s="63"/>
      <c r="T126" s="63"/>
      <c r="U126" s="63"/>
      <c r="V126" s="63"/>
      <c r="W126" s="53"/>
      <c r="X126" s="63"/>
    </row>
    <row r="127" spans="2:24">
      <c r="B127" s="17" t="str">
        <f>Dev_Wat_Assets!B123</f>
        <v>W143</v>
      </c>
      <c r="C127" s="18" t="str">
        <f>Dev_Wat_Assets!C123</f>
        <v>Change in biotic indexes, bio-markers</v>
      </c>
      <c r="D127" s="60"/>
      <c r="E127" s="62"/>
      <c r="F127" s="62"/>
      <c r="G127" s="62"/>
      <c r="H127" s="62"/>
      <c r="I127" s="62"/>
      <c r="J127" s="61"/>
      <c r="K127" s="63"/>
      <c r="L127" s="62"/>
      <c r="M127" s="62"/>
      <c r="N127" s="62"/>
      <c r="O127" s="62"/>
      <c r="P127" s="62"/>
      <c r="Q127" s="63"/>
      <c r="R127" s="62"/>
      <c r="S127" s="63"/>
      <c r="T127" s="63"/>
      <c r="U127" s="63"/>
      <c r="V127" s="63"/>
      <c r="W127" s="53"/>
      <c r="X127" s="63"/>
    </row>
    <row r="128" spans="2:24">
      <c r="B128" s="17" t="str">
        <f>Dev_Wat_Assets!B124</f>
        <v>W144</v>
      </c>
      <c r="C128" s="18" t="str">
        <f>Dev_Wat_Assets!C124</f>
        <v>Water borne diseases</v>
      </c>
      <c r="D128" s="60"/>
      <c r="E128" s="62"/>
      <c r="F128" s="62"/>
      <c r="G128" s="62"/>
      <c r="H128" s="62"/>
      <c r="I128" s="62"/>
      <c r="J128" s="61"/>
      <c r="K128" s="63"/>
      <c r="L128" s="62"/>
      <c r="M128" s="62"/>
      <c r="N128" s="62"/>
      <c r="O128" s="62"/>
      <c r="P128" s="62"/>
      <c r="Q128" s="63"/>
      <c r="R128" s="62"/>
      <c r="S128" s="63"/>
      <c r="T128" s="63"/>
      <c r="U128" s="63"/>
      <c r="V128" s="63"/>
      <c r="W128" s="53"/>
      <c r="X128" s="63"/>
    </row>
    <row r="129" spans="2:24">
      <c r="B129" s="17" t="str">
        <f>Dev_Wat_Assets!B125</f>
        <v>W145</v>
      </c>
      <c r="C129" s="18" t="str">
        <f>Dev_Wat_Assets!C125</f>
        <v xml:space="preserve">Dependency  from artificial inputs </v>
      </c>
      <c r="D129" s="60"/>
      <c r="E129" s="62"/>
      <c r="F129" s="62"/>
      <c r="G129" s="62"/>
      <c r="H129" s="62"/>
      <c r="I129" s="62"/>
      <c r="J129" s="61"/>
      <c r="K129" s="63"/>
      <c r="L129" s="62"/>
      <c r="M129" s="62"/>
      <c r="N129" s="62"/>
      <c r="O129" s="62"/>
      <c r="P129" s="62"/>
      <c r="Q129" s="63"/>
      <c r="R129" s="62"/>
      <c r="S129" s="63"/>
      <c r="T129" s="63"/>
      <c r="U129" s="63"/>
      <c r="V129" s="63"/>
      <c r="W129" s="53"/>
      <c r="X129" s="63"/>
    </row>
    <row r="130" spans="2:24">
      <c r="B130" s="17" t="str">
        <f>Dev_Wat_Assets!B126</f>
        <v>W146</v>
      </c>
      <c r="C130" s="18" t="str">
        <f>Dev_Wat_Assets!C126</f>
        <v>Change in intensity of water natural stress</v>
      </c>
      <c r="D130" s="60"/>
      <c r="E130" s="62"/>
      <c r="F130" s="62"/>
      <c r="G130" s="62"/>
      <c r="H130" s="62"/>
      <c r="I130" s="62"/>
      <c r="J130" s="61"/>
      <c r="K130" s="63"/>
      <c r="L130" s="62"/>
      <c r="M130" s="62"/>
      <c r="N130" s="62"/>
      <c r="O130" s="62"/>
      <c r="P130" s="62"/>
      <c r="Q130" s="63"/>
      <c r="R130" s="62"/>
      <c r="S130" s="63"/>
      <c r="T130" s="63"/>
      <c r="U130" s="63"/>
      <c r="V130" s="63"/>
      <c r="W130" s="53"/>
      <c r="X130" s="63"/>
    </row>
    <row r="131" spans="2:24">
      <c r="B131" s="17" t="str">
        <f>Dev_Wat_Assets!B127</f>
        <v>W147</v>
      </c>
      <c r="C131" s="18" t="str">
        <f>Dev_Wat_Assets!C127</f>
        <v>Other…</v>
      </c>
      <c r="D131" s="60"/>
      <c r="E131" s="62"/>
      <c r="F131" s="62"/>
      <c r="G131" s="62"/>
      <c r="H131" s="62"/>
      <c r="I131" s="62"/>
      <c r="J131" s="61"/>
      <c r="K131" s="63"/>
      <c r="L131" s="62"/>
      <c r="M131" s="62"/>
      <c r="N131" s="62"/>
      <c r="O131" s="62"/>
      <c r="P131" s="62"/>
      <c r="Q131" s="63"/>
      <c r="R131" s="62"/>
      <c r="S131" s="63"/>
      <c r="T131" s="63"/>
      <c r="U131" s="63"/>
      <c r="V131" s="63"/>
      <c r="W131" s="53"/>
      <c r="X131" s="63"/>
    </row>
    <row r="132" spans="2:24" ht="15.5">
      <c r="B132" s="19" t="str">
        <f>Dev_Wat_Assets!B128</f>
        <v>W14</v>
      </c>
      <c r="C132" s="20" t="str">
        <f>Dev_Wat_Assets!C128</f>
        <v>Composite index of change in ecosystem health</v>
      </c>
      <c r="D132" s="116"/>
      <c r="E132" s="118"/>
      <c r="F132" s="118"/>
      <c r="G132" s="118"/>
      <c r="H132" s="118"/>
      <c r="I132" s="118"/>
      <c r="J132" s="117"/>
      <c r="K132" s="77"/>
      <c r="L132" s="118"/>
      <c r="M132" s="118"/>
      <c r="N132" s="118"/>
      <c r="O132" s="118"/>
      <c r="P132" s="118"/>
      <c r="Q132" s="77"/>
      <c r="R132" s="118"/>
      <c r="S132" s="77"/>
      <c r="T132" s="77"/>
      <c r="U132" s="77"/>
      <c r="V132" s="77"/>
      <c r="W132" s="53"/>
      <c r="X132" s="77"/>
    </row>
    <row r="133" spans="2:24" ht="15.5">
      <c r="B133" s="21" t="str">
        <f>Dev_Wat_Assets!B129</f>
        <v>W15</v>
      </c>
      <c r="C133" s="22" t="str">
        <f>Dev_Wat_Assets!C129</f>
        <v>Water ecological internal unit value = AVG(W13+W14)</v>
      </c>
      <c r="D133" s="80"/>
      <c r="E133" s="82"/>
      <c r="F133" s="82"/>
      <c r="G133" s="82"/>
      <c r="H133" s="82"/>
      <c r="I133" s="82"/>
      <c r="J133" s="81"/>
      <c r="K133" s="83"/>
      <c r="L133" s="82"/>
      <c r="M133" s="82"/>
      <c r="N133" s="82"/>
      <c r="O133" s="82"/>
      <c r="P133" s="82"/>
      <c r="Q133" s="83"/>
      <c r="R133" s="82"/>
      <c r="S133" s="83"/>
      <c r="T133" s="83"/>
      <c r="U133" s="83"/>
      <c r="V133" s="83"/>
      <c r="W133" s="53"/>
      <c r="X133" s="83"/>
    </row>
    <row r="135" spans="2:24">
      <c r="B135" t="str">
        <f>Dev_Wat_Assets!B131</f>
        <v>http://unstats.un.org/unsd/envaccounting/seeaw/seeawaterwebversion.pdf</v>
      </c>
    </row>
    <row r="136" spans="2:24">
      <c r="B136" s="2" t="str">
        <f>Dev_Wat_Assets!B132</f>
        <v>http://www.fao.org/nr/water/aquastat/water_res/indexglos.htm</v>
      </c>
    </row>
    <row r="137" spans="2:24">
      <c r="B137" t="str">
        <f>Dev_Wat_Assets!B133</f>
        <v>http://www.eea.europa.eu/publications/an-experimental-framework-for-ecosystem</v>
      </c>
    </row>
  </sheetData>
  <mergeCells count="10">
    <mergeCell ref="X2:X4"/>
    <mergeCell ref="R2:R4"/>
    <mergeCell ref="S2:S4"/>
    <mergeCell ref="T2:T4"/>
    <mergeCell ref="U2:U4"/>
    <mergeCell ref="D2:J2"/>
    <mergeCell ref="K2:K4"/>
    <mergeCell ref="L2:P2"/>
    <mergeCell ref="Q2:Q4"/>
    <mergeCell ref="V2:V4"/>
  </mergeCells>
  <pageMargins left="0.7" right="0.7" top="0.75" bottom="0.75" header="0.3" footer="0.3"/>
  <pageSetup orientation="portrait" horizontalDpi="4294967292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75"/>
  <sheetViews>
    <sheetView showGridLines="0" showZeros="0" zoomScale="80" zoomScaleNormal="80" workbookViewId="0">
      <selection activeCell="O13" sqref="O13"/>
    </sheetView>
  </sheetViews>
  <sheetFormatPr defaultRowHeight="14.5"/>
  <cols>
    <col min="1" max="1" width="3.54296875" customWidth="1"/>
    <col min="2" max="2" width="8.54296875" customWidth="1"/>
    <col min="3" max="3" width="66" bestFit="1" customWidth="1"/>
    <col min="4" max="10" width="8.7265625" customWidth="1"/>
    <col min="11" max="11" width="7.81640625" customWidth="1"/>
    <col min="12" max="16" width="8.81640625" customWidth="1"/>
    <col min="17" max="18" width="9" customWidth="1"/>
    <col min="19" max="19" width="9.7265625" customWidth="1"/>
    <col min="20" max="22" width="9" customWidth="1"/>
    <col min="23" max="23" width="2.1796875" style="3" customWidth="1"/>
    <col min="24" max="24" width="9.54296875" customWidth="1"/>
  </cols>
  <sheetData>
    <row r="1" spans="1:24" ht="21">
      <c r="B1" s="42" t="str">
        <f>Dev_Wat_SELU!B1</f>
        <v>Ecosystem Water Account</v>
      </c>
    </row>
    <row r="2" spans="1:24" ht="33" customHeight="1">
      <c r="A2" s="9"/>
      <c r="B2" s="273"/>
      <c r="C2" s="282"/>
      <c r="D2" s="304" t="str">
        <f>Dev_Wat_SELU!D2</f>
        <v>Socio-Ecological Landscape Units (SELU) / Dominant Land Cover Type (DLCT)</v>
      </c>
      <c r="E2" s="305"/>
      <c r="F2" s="305"/>
      <c r="G2" s="305"/>
      <c r="H2" s="305"/>
      <c r="I2" s="305"/>
      <c r="J2" s="306"/>
      <c r="K2" s="307" t="str">
        <f>Dev_Wat_SELU!K2</f>
        <v>s/total landscape ecosystems</v>
      </c>
      <c r="L2" s="305" t="str">
        <f>Dev_Wat_SELU!L2</f>
        <v>River System Units (RSU)/ Homogeneous Stream Reach Units (HSRU) classes</v>
      </c>
      <c r="M2" s="305"/>
      <c r="N2" s="305"/>
      <c r="O2" s="305"/>
      <c r="P2" s="305"/>
      <c r="Q2" s="307" t="str">
        <f>Dev_Wat_SELU!Q2</f>
        <v>s/total river systems</v>
      </c>
      <c r="R2" s="315" t="str">
        <f>Dev_Wat_SELU!R2</f>
        <v>Adjust-ment due to river water double counting</v>
      </c>
      <c r="S2" s="317" t="str">
        <f>Dev_Wat_SELU!S2</f>
        <v>Total inland ecosystems</v>
      </c>
      <c r="T2" s="309" t="str">
        <f>Dev_Wat_SELU!T2</f>
        <v>Other territories</v>
      </c>
      <c r="U2" s="309" t="str">
        <f>Dev_Wat_SELU!U2</f>
        <v>Sea</v>
      </c>
      <c r="V2" s="309" t="str">
        <f>Dev_Wat_SELU!V2</f>
        <v>Atmosphere</v>
      </c>
      <c r="W2" s="143"/>
      <c r="X2" s="312" t="str">
        <f>Dev_Wat_SELU!X2</f>
        <v>Supply &amp; Use Sectors</v>
      </c>
    </row>
    <row r="3" spans="1:24">
      <c r="A3" s="9"/>
      <c r="B3" s="269"/>
      <c r="C3" s="270"/>
      <c r="D3" s="252" t="str">
        <f>Dev_Wat_SELU!D3</f>
        <v>UR</v>
      </c>
      <c r="E3" s="252" t="str">
        <f>Dev_Wat_SELU!E3</f>
        <v>LA</v>
      </c>
      <c r="F3" s="252" t="str">
        <f>Dev_Wat_SELU!F3</f>
        <v>AM</v>
      </c>
      <c r="G3" s="252" t="str">
        <f>Dev_Wat_SELU!G3</f>
        <v>GR</v>
      </c>
      <c r="H3" s="252" t="str">
        <f>Dev_Wat_SELU!H3</f>
        <v>FO</v>
      </c>
      <c r="I3" s="252" t="str">
        <f>Dev_Wat_SELU!I3</f>
        <v>NA</v>
      </c>
      <c r="J3" s="252" t="str">
        <f>Dev_Wat_SELU!J3</f>
        <v>ND</v>
      </c>
      <c r="K3" s="308"/>
      <c r="L3" s="252" t="str">
        <f>Dev_Wat_SELU!L3</f>
        <v>HSR1</v>
      </c>
      <c r="M3" s="252" t="str">
        <f>Dev_Wat_SELU!M3</f>
        <v>HSR2</v>
      </c>
      <c r="N3" s="252" t="str">
        <f>Dev_Wat_SELU!N3</f>
        <v>HSR3</v>
      </c>
      <c r="O3" s="252" t="str">
        <f>Dev_Wat_SELU!O3</f>
        <v>HSR4</v>
      </c>
      <c r="P3" s="252" t="str">
        <f>Dev_Wat_SELU!P3</f>
        <v>HSR5</v>
      </c>
      <c r="Q3" s="308"/>
      <c r="R3" s="316"/>
      <c r="S3" s="318"/>
      <c r="T3" s="310"/>
      <c r="U3" s="310"/>
      <c r="V3" s="310"/>
      <c r="W3" s="143"/>
      <c r="X3" s="313"/>
    </row>
    <row r="4" spans="1:24" ht="82.5" customHeight="1">
      <c r="A4" s="9"/>
      <c r="B4" s="271"/>
      <c r="C4" s="272"/>
      <c r="D4" s="283" t="str">
        <f>Dev_Wat_SELU!D4</f>
        <v>Urban/ developed areas</v>
      </c>
      <c r="E4" s="283" t="str">
        <f>Dev_Wat_SELU!E4</f>
        <v>Large scale agriculture</v>
      </c>
      <c r="F4" s="283" t="str">
        <f>Dev_Wat_SELU!F4</f>
        <v>Agriculture mosaics</v>
      </c>
      <c r="G4" s="283" t="str">
        <f>Dev_Wat_SELU!G4</f>
        <v>Grassland</v>
      </c>
      <c r="H4" s="283" t="str">
        <f>Dev_Wat_SELU!H4</f>
        <v>Forest cover</v>
      </c>
      <c r="I4" s="283" t="str">
        <f>Dev_Wat_SELU!I4</f>
        <v>Other natural land cover</v>
      </c>
      <c r="J4" s="284" t="str">
        <f>Dev_Wat_SELU!J4</f>
        <v>No dominant land cover</v>
      </c>
      <c r="K4" s="308"/>
      <c r="L4" s="284" t="str">
        <f>Dev_Wat_SELU!L4</f>
        <v>Large rivers, main drains</v>
      </c>
      <c r="M4" s="284" t="str">
        <f>Dev_Wat_SELU!M4</f>
        <v>Medium rivers, main tributaries</v>
      </c>
      <c r="N4" s="284" t="str">
        <f>Dev_Wat_SELU!N4</f>
        <v>Small rivers</v>
      </c>
      <c r="O4" s="284" t="str">
        <f>Dev_Wat_SELU!O4</f>
        <v>Brooks, small streams</v>
      </c>
      <c r="P4" s="284" t="str">
        <f>Dev_Wat_SELU!P4</f>
        <v>Canals</v>
      </c>
      <c r="Q4" s="308"/>
      <c r="R4" s="316"/>
      <c r="S4" s="318"/>
      <c r="T4" s="310"/>
      <c r="U4" s="310"/>
      <c r="V4" s="311"/>
      <c r="W4" s="143"/>
      <c r="X4" s="314"/>
    </row>
    <row r="5" spans="1:24" ht="18.5">
      <c r="B5" s="28" t="str">
        <f>Dev_Wat_SELU!B5</f>
        <v>I. Ecosystem Water Basic Balance</v>
      </c>
      <c r="C5" s="14"/>
      <c r="D5" s="14"/>
      <c r="E5" s="14"/>
      <c r="F5" s="14"/>
      <c r="G5" s="14"/>
      <c r="H5" s="14"/>
      <c r="I5" s="14"/>
      <c r="J5" s="14"/>
      <c r="K5" s="29"/>
      <c r="L5" s="14"/>
      <c r="M5" s="14"/>
      <c r="N5" s="14"/>
      <c r="O5" s="14"/>
      <c r="P5" s="14"/>
      <c r="Q5" s="14"/>
      <c r="R5" s="14"/>
      <c r="S5" s="29"/>
      <c r="T5" s="29"/>
      <c r="U5" s="29"/>
      <c r="V5" s="29"/>
      <c r="W5" s="11"/>
      <c r="X5" s="15"/>
    </row>
    <row r="6" spans="1:24">
      <c r="B6" s="27" t="str">
        <f>Dev_Wat_SELU!B6</f>
        <v>W11</v>
      </c>
      <c r="C6" s="39" t="str">
        <f>Dev_Wat_SELU!C6</f>
        <v>Lakes &amp; reservoirs</v>
      </c>
      <c r="D6" s="68">
        <f>Dev_Wat_SELU!D6</f>
        <v>0</v>
      </c>
      <c r="E6" s="71">
        <f>Dev_Wat_SELU!E6</f>
        <v>0</v>
      </c>
      <c r="F6" s="70">
        <f>Dev_Wat_SELU!F6</f>
        <v>0</v>
      </c>
      <c r="G6" s="70">
        <f>Dev_Wat_SELU!G6</f>
        <v>0</v>
      </c>
      <c r="H6" s="71">
        <f>Dev_Wat_SELU!H6</f>
        <v>0</v>
      </c>
      <c r="I6" s="71">
        <f>Dev_Wat_SELU!I6</f>
        <v>0</v>
      </c>
      <c r="J6" s="71">
        <f>Dev_Wat_SELU!J6</f>
        <v>0</v>
      </c>
      <c r="K6" s="95">
        <f>Dev_Wat_SELU!K6</f>
        <v>0</v>
      </c>
      <c r="L6" s="71">
        <f>Dev_Wat_SELU!L6</f>
        <v>0</v>
      </c>
      <c r="M6" s="70">
        <f>Dev_Wat_SELU!M6</f>
        <v>0</v>
      </c>
      <c r="N6" s="70">
        <f>Dev_Wat_SELU!N6</f>
        <v>0</v>
      </c>
      <c r="O6" s="71">
        <f>Dev_Wat_SELU!O6</f>
        <v>0</v>
      </c>
      <c r="P6" s="71">
        <f>Dev_Wat_SELU!P6</f>
        <v>0</v>
      </c>
      <c r="Q6" s="124">
        <f>Dev_Wat_SELU!Q6</f>
        <v>0</v>
      </c>
      <c r="R6" s="71"/>
      <c r="S6" s="125"/>
      <c r="T6" s="125"/>
      <c r="U6" s="125">
        <f>Dev_Wat_SELU!U6</f>
        <v>0</v>
      </c>
      <c r="V6" s="125">
        <f>Dev_Wat_SELU!V6</f>
        <v>0</v>
      </c>
      <c r="W6" s="53"/>
      <c r="X6" s="125">
        <f>Dev_Wat_SELU!X6</f>
        <v>0</v>
      </c>
    </row>
    <row r="7" spans="1:24">
      <c r="B7" s="17" t="str">
        <f>Dev_Wat_SELU!B7</f>
        <v>W12</v>
      </c>
      <c r="C7" s="18" t="str">
        <f>Dev_Wat_SELU!C7</f>
        <v>Rivers &amp; other streams</v>
      </c>
      <c r="D7" s="60">
        <f>Dev_Wat_SELU!D7</f>
        <v>0</v>
      </c>
      <c r="E7" s="62">
        <f>Dev_Wat_SELU!E7</f>
        <v>0</v>
      </c>
      <c r="F7" s="62">
        <f>Dev_Wat_SELU!F7</f>
        <v>0</v>
      </c>
      <c r="G7" s="62">
        <f>Dev_Wat_SELU!G7</f>
        <v>0</v>
      </c>
      <c r="H7" s="62">
        <f>Dev_Wat_SELU!H7</f>
        <v>0</v>
      </c>
      <c r="I7" s="62">
        <f>Dev_Wat_SELU!I7</f>
        <v>0</v>
      </c>
      <c r="J7" s="62">
        <f>Dev_Wat_SELU!J7</f>
        <v>0</v>
      </c>
      <c r="K7" s="63">
        <f>Dev_Wat_SELU!K7</f>
        <v>0</v>
      </c>
      <c r="L7" s="62">
        <f>Dev_Wat_SELU!L7</f>
        <v>0</v>
      </c>
      <c r="M7" s="62">
        <f>Dev_Wat_SELU!M7</f>
        <v>0</v>
      </c>
      <c r="N7" s="62">
        <f>Dev_Wat_SELU!N7</f>
        <v>0</v>
      </c>
      <c r="O7" s="62">
        <f>Dev_Wat_SELU!O7</f>
        <v>0</v>
      </c>
      <c r="P7" s="62">
        <f>Dev_Wat_SELU!P7</f>
        <v>0</v>
      </c>
      <c r="Q7" s="63">
        <f>Dev_Wat_SELU!Q7</f>
        <v>0</v>
      </c>
      <c r="R7" s="62"/>
      <c r="S7" s="63"/>
      <c r="T7" s="63"/>
      <c r="U7" s="63">
        <f>Dev_Wat_SELU!U7</f>
        <v>0</v>
      </c>
      <c r="V7" s="63">
        <f>Dev_Wat_SELU!V7</f>
        <v>0</v>
      </c>
      <c r="W7" s="53"/>
      <c r="X7" s="63">
        <f>Dev_Wat_SELU!X7</f>
        <v>0</v>
      </c>
    </row>
    <row r="8" spans="1:24">
      <c r="B8" s="165" t="str">
        <f>Dev_Wat_SELU!B8</f>
        <v>W13</v>
      </c>
      <c r="C8" s="166" t="str">
        <f>Dev_Wat_SELU!C8</f>
        <v>Glaciers, snow &amp; ice</v>
      </c>
      <c r="D8" s="167">
        <f>Dev_Wat_SELU!D8</f>
        <v>0</v>
      </c>
      <c r="E8" s="169">
        <f>Dev_Wat_SELU!E8</f>
        <v>0</v>
      </c>
      <c r="F8" s="171">
        <f>Dev_Wat_SELU!F8</f>
        <v>0</v>
      </c>
      <c r="G8" s="171">
        <f>Dev_Wat_SELU!G8</f>
        <v>0</v>
      </c>
      <c r="H8" s="169">
        <f>Dev_Wat_SELU!H8</f>
        <v>0</v>
      </c>
      <c r="I8" s="169">
        <f>Dev_Wat_SELU!I8</f>
        <v>0</v>
      </c>
      <c r="J8" s="169">
        <f>Dev_Wat_SELU!J8</f>
        <v>0</v>
      </c>
      <c r="K8" s="189">
        <f>Dev_Wat_SELU!K8</f>
        <v>0</v>
      </c>
      <c r="L8" s="169">
        <f>Dev_Wat_SELU!L8</f>
        <v>0</v>
      </c>
      <c r="M8" s="171">
        <f>Dev_Wat_SELU!M8</f>
        <v>0</v>
      </c>
      <c r="N8" s="171">
        <f>Dev_Wat_SELU!N8</f>
        <v>0</v>
      </c>
      <c r="O8" s="169">
        <f>Dev_Wat_SELU!O8</f>
        <v>0</v>
      </c>
      <c r="P8" s="169">
        <f>Dev_Wat_SELU!P8</f>
        <v>0</v>
      </c>
      <c r="Q8" s="189">
        <f>Dev_Wat_SELU!Q8</f>
        <v>0</v>
      </c>
      <c r="R8" s="169"/>
      <c r="S8" s="170"/>
      <c r="T8" s="170"/>
      <c r="U8" s="170">
        <f>Dev_Wat_SELU!U8</f>
        <v>0</v>
      </c>
      <c r="V8" s="170">
        <f>Dev_Wat_SELU!V8</f>
        <v>0</v>
      </c>
      <c r="W8" s="53"/>
      <c r="X8" s="170">
        <f>Dev_Wat_SELU!X8</f>
        <v>0</v>
      </c>
    </row>
    <row r="9" spans="1:24">
      <c r="B9" s="17" t="str">
        <f>Dev_Wat_SELU!B9</f>
        <v>W14</v>
      </c>
      <c r="C9" s="18" t="str">
        <f>Dev_Wat_SELU!C9</f>
        <v>Groundwater</v>
      </c>
      <c r="D9" s="60">
        <f>Dev_Wat_SELU!D9</f>
        <v>0</v>
      </c>
      <c r="E9" s="62">
        <f>Dev_Wat_SELU!E9</f>
        <v>0</v>
      </c>
      <c r="F9" s="62">
        <f>Dev_Wat_SELU!F9</f>
        <v>0</v>
      </c>
      <c r="G9" s="62">
        <f>Dev_Wat_SELU!G9</f>
        <v>0</v>
      </c>
      <c r="H9" s="62">
        <f>Dev_Wat_SELU!H9</f>
        <v>0</v>
      </c>
      <c r="I9" s="62">
        <f>Dev_Wat_SELU!I9</f>
        <v>0</v>
      </c>
      <c r="J9" s="62">
        <f>Dev_Wat_SELU!J9</f>
        <v>0</v>
      </c>
      <c r="K9" s="63">
        <f>Dev_Wat_SELU!K9</f>
        <v>0</v>
      </c>
      <c r="L9" s="62">
        <f>Dev_Wat_SELU!L9</f>
        <v>0</v>
      </c>
      <c r="M9" s="62">
        <f>Dev_Wat_SELU!M9</f>
        <v>0</v>
      </c>
      <c r="N9" s="62">
        <f>Dev_Wat_SELU!N9</f>
        <v>0</v>
      </c>
      <c r="O9" s="62">
        <f>Dev_Wat_SELU!O9</f>
        <v>0</v>
      </c>
      <c r="P9" s="62">
        <f>Dev_Wat_SELU!P9</f>
        <v>0</v>
      </c>
      <c r="Q9" s="63">
        <f>Dev_Wat_SELU!Q9</f>
        <v>0</v>
      </c>
      <c r="R9" s="62"/>
      <c r="S9" s="63"/>
      <c r="T9" s="63"/>
      <c r="U9" s="63">
        <f>Dev_Wat_SELU!U9</f>
        <v>0</v>
      </c>
      <c r="V9" s="63">
        <f>Dev_Wat_SELU!V9</f>
        <v>0</v>
      </c>
      <c r="W9" s="53"/>
      <c r="X9" s="63">
        <f>Dev_Wat_SELU!X9</f>
        <v>0</v>
      </c>
    </row>
    <row r="10" spans="1:24">
      <c r="B10" s="165" t="str">
        <f>Dev_Wat_SELU!B10</f>
        <v>W15</v>
      </c>
      <c r="C10" s="166" t="str">
        <f>Dev_Wat_SELU!C10</f>
        <v>Soil &amp; Vegetation</v>
      </c>
      <c r="D10" s="167">
        <f>Dev_Wat_SELU!D10</f>
        <v>0</v>
      </c>
      <c r="E10" s="169">
        <f>Dev_Wat_SELU!E10</f>
        <v>0</v>
      </c>
      <c r="F10" s="171">
        <f>Dev_Wat_SELU!F10</f>
        <v>0</v>
      </c>
      <c r="G10" s="171">
        <f>Dev_Wat_SELU!G10</f>
        <v>0</v>
      </c>
      <c r="H10" s="169">
        <f>Dev_Wat_SELU!H10</f>
        <v>0</v>
      </c>
      <c r="I10" s="169">
        <f>Dev_Wat_SELU!I10</f>
        <v>0</v>
      </c>
      <c r="J10" s="169">
        <f>Dev_Wat_SELU!J10</f>
        <v>0</v>
      </c>
      <c r="K10" s="189">
        <f>Dev_Wat_SELU!K10</f>
        <v>0</v>
      </c>
      <c r="L10" s="169">
        <f>Dev_Wat_SELU!L10</f>
        <v>0</v>
      </c>
      <c r="M10" s="171">
        <f>Dev_Wat_SELU!M10</f>
        <v>0</v>
      </c>
      <c r="N10" s="171">
        <f>Dev_Wat_SELU!N10</f>
        <v>0</v>
      </c>
      <c r="O10" s="169">
        <f>Dev_Wat_SELU!O10</f>
        <v>0</v>
      </c>
      <c r="P10" s="169">
        <f>Dev_Wat_SELU!P10</f>
        <v>0</v>
      </c>
      <c r="Q10" s="189">
        <f>Dev_Wat_SELU!Q10</f>
        <v>0</v>
      </c>
      <c r="R10" s="169"/>
      <c r="S10" s="170"/>
      <c r="T10" s="170"/>
      <c r="U10" s="170">
        <f>Dev_Wat_SELU!U10</f>
        <v>0</v>
      </c>
      <c r="V10" s="170">
        <f>Dev_Wat_SELU!V10</f>
        <v>0</v>
      </c>
      <c r="W10" s="53"/>
      <c r="X10" s="170">
        <f>Dev_Wat_SELU!X10</f>
        <v>0</v>
      </c>
    </row>
    <row r="11" spans="1:24" ht="16" thickBot="1">
      <c r="A11" s="9"/>
      <c r="B11" s="33" t="str">
        <f>Dev_Wat_SELU!B11</f>
        <v>W1</v>
      </c>
      <c r="C11" s="34" t="str">
        <f>Dev_Wat_SELU!C11</f>
        <v>Opening Stocks</v>
      </c>
      <c r="D11" s="46">
        <f>Dev_Wat_SELU!D11</f>
        <v>0</v>
      </c>
      <c r="E11" s="50">
        <f>Dev_Wat_SELU!E11</f>
        <v>0</v>
      </c>
      <c r="F11" s="50">
        <f>Dev_Wat_SELU!F11</f>
        <v>0</v>
      </c>
      <c r="G11" s="49">
        <f>Dev_Wat_SELU!G11</f>
        <v>0</v>
      </c>
      <c r="H11" s="50">
        <f>Dev_Wat_SELU!H11</f>
        <v>0</v>
      </c>
      <c r="I11" s="49">
        <f>Dev_Wat_SELU!I11</f>
        <v>0</v>
      </c>
      <c r="J11" s="50">
        <f>Dev_Wat_SELU!J11</f>
        <v>0</v>
      </c>
      <c r="K11" s="52">
        <f>Dev_Wat_SELU!K11</f>
        <v>0</v>
      </c>
      <c r="L11" s="49">
        <f>Dev_Wat_SELU!L11</f>
        <v>0</v>
      </c>
      <c r="M11" s="50">
        <f>Dev_Wat_SELU!M11</f>
        <v>0</v>
      </c>
      <c r="N11" s="49">
        <f>Dev_Wat_SELU!N11</f>
        <v>0</v>
      </c>
      <c r="O11" s="50">
        <f>Dev_Wat_SELU!O11</f>
        <v>0</v>
      </c>
      <c r="P11" s="49">
        <f>Dev_Wat_SELU!P11</f>
        <v>0</v>
      </c>
      <c r="Q11" s="52">
        <f>Dev_Wat_SELU!Q11</f>
        <v>0</v>
      </c>
      <c r="R11" s="50"/>
      <c r="S11" s="52"/>
      <c r="T11" s="52"/>
      <c r="U11" s="52">
        <f>Dev_Wat_SELU!U11</f>
        <v>0</v>
      </c>
      <c r="V11" s="52">
        <f>Dev_Wat_SELU!V11</f>
        <v>0</v>
      </c>
      <c r="W11" s="53"/>
      <c r="X11" s="52">
        <f>Dev_Wat_SELU!X11</f>
        <v>0</v>
      </c>
    </row>
    <row r="12" spans="1:24" ht="15" thickTop="1">
      <c r="B12" s="27" t="str">
        <f>Dev_Wat_SELU!B12</f>
        <v>W21</v>
      </c>
      <c r="C12" s="39" t="str">
        <f>Dev_Wat_SELU!C12</f>
        <v>Precipitations</v>
      </c>
      <c r="D12" s="68">
        <f>Dev_Wat_SELU!D12</f>
        <v>0</v>
      </c>
      <c r="E12" s="71">
        <f>Dev_Wat_SELU!E12</f>
        <v>0</v>
      </c>
      <c r="F12" s="70">
        <f>Dev_Wat_SELU!F12</f>
        <v>0</v>
      </c>
      <c r="G12" s="70">
        <f>Dev_Wat_SELU!G12</f>
        <v>0</v>
      </c>
      <c r="H12" s="71">
        <f>Dev_Wat_SELU!H12</f>
        <v>0</v>
      </c>
      <c r="I12" s="71">
        <f>Dev_Wat_SELU!I12</f>
        <v>0</v>
      </c>
      <c r="J12" s="71">
        <f>Dev_Wat_SELU!J12</f>
        <v>0</v>
      </c>
      <c r="K12" s="95">
        <f>Dev_Wat_SELU!K12</f>
        <v>0</v>
      </c>
      <c r="L12" s="71">
        <f>Dev_Wat_SELU!L12</f>
        <v>0</v>
      </c>
      <c r="M12" s="70">
        <f>Dev_Wat_SELU!M12</f>
        <v>0</v>
      </c>
      <c r="N12" s="70">
        <f>Dev_Wat_SELU!N12</f>
        <v>0</v>
      </c>
      <c r="O12" s="71">
        <f>Dev_Wat_SELU!O12</f>
        <v>0</v>
      </c>
      <c r="P12" s="71">
        <f>Dev_Wat_SELU!P12</f>
        <v>0</v>
      </c>
      <c r="Q12" s="124">
        <f>Dev_Wat_SELU!Q12</f>
        <v>0</v>
      </c>
      <c r="R12" s="71"/>
      <c r="S12" s="125"/>
      <c r="T12" s="125"/>
      <c r="U12" s="125">
        <f>Dev_Wat_SELU!U12</f>
        <v>0</v>
      </c>
      <c r="V12" s="125">
        <f>Dev_Wat_SELU!V12</f>
        <v>0</v>
      </c>
      <c r="W12" s="53"/>
      <c r="X12" s="125">
        <f>Dev_Wat_SELU!X12</f>
        <v>0</v>
      </c>
    </row>
    <row r="13" spans="1:24">
      <c r="B13" s="17" t="str">
        <f>Dev_Wat_SELU!B17</f>
        <v>W22</v>
      </c>
      <c r="C13" s="18" t="str">
        <f>Dev_Wat_SELU!C17</f>
        <v>Internal spontaneous water transfers received</v>
      </c>
      <c r="D13" s="60">
        <f>Dev_Wat_SELU!D17</f>
        <v>0</v>
      </c>
      <c r="E13" s="62">
        <f>Dev_Wat_SELU!E17</f>
        <v>0</v>
      </c>
      <c r="F13" s="62">
        <f>Dev_Wat_SELU!F17</f>
        <v>0</v>
      </c>
      <c r="G13" s="62">
        <f>Dev_Wat_SELU!G17</f>
        <v>0</v>
      </c>
      <c r="H13" s="62">
        <f>Dev_Wat_SELU!H17</f>
        <v>0</v>
      </c>
      <c r="I13" s="62">
        <f>Dev_Wat_SELU!I17</f>
        <v>0</v>
      </c>
      <c r="J13" s="62">
        <f>Dev_Wat_SELU!J17</f>
        <v>0</v>
      </c>
      <c r="K13" s="63">
        <f>Dev_Wat_SELU!K17</f>
        <v>0</v>
      </c>
      <c r="L13" s="62">
        <f>Dev_Wat_SELU!L17</f>
        <v>0</v>
      </c>
      <c r="M13" s="62">
        <f>Dev_Wat_SELU!M17</f>
        <v>0</v>
      </c>
      <c r="N13" s="62">
        <f>Dev_Wat_SELU!N17</f>
        <v>0</v>
      </c>
      <c r="O13" s="62">
        <f>Dev_Wat_SELU!O17</f>
        <v>0</v>
      </c>
      <c r="P13" s="62">
        <f>Dev_Wat_SELU!P17</f>
        <v>0</v>
      </c>
      <c r="Q13" s="63">
        <f>Dev_Wat_SELU!Q17</f>
        <v>0</v>
      </c>
      <c r="R13" s="62"/>
      <c r="S13" s="63"/>
      <c r="T13" s="63"/>
      <c r="U13" s="63">
        <f>Dev_Wat_SELU!U17</f>
        <v>0</v>
      </c>
      <c r="V13" s="63">
        <f>Dev_Wat_SELU!V17</f>
        <v>0</v>
      </c>
      <c r="W13" s="53"/>
      <c r="X13" s="63">
        <f>Dev_Wat_SELU!X17</f>
        <v>0</v>
      </c>
    </row>
    <row r="14" spans="1:24">
      <c r="B14" s="165" t="str">
        <f>Dev_Wat_SELU!B18</f>
        <v>W23</v>
      </c>
      <c r="C14" s="166" t="str">
        <f>Dev_Wat_SELU!C18</f>
        <v xml:space="preserve">Natural inflows from upstream territories </v>
      </c>
      <c r="D14" s="167">
        <f>Dev_Wat_SELU!D18</f>
        <v>0</v>
      </c>
      <c r="E14" s="169">
        <f>Dev_Wat_SELU!E18</f>
        <v>0</v>
      </c>
      <c r="F14" s="171">
        <f>Dev_Wat_SELU!F18</f>
        <v>0</v>
      </c>
      <c r="G14" s="171">
        <f>Dev_Wat_SELU!G18</f>
        <v>0</v>
      </c>
      <c r="H14" s="169">
        <f>Dev_Wat_SELU!H18</f>
        <v>0</v>
      </c>
      <c r="I14" s="169">
        <f>Dev_Wat_SELU!I18</f>
        <v>0</v>
      </c>
      <c r="J14" s="169">
        <f>Dev_Wat_SELU!J18</f>
        <v>0</v>
      </c>
      <c r="K14" s="189">
        <f>Dev_Wat_SELU!K18</f>
        <v>0</v>
      </c>
      <c r="L14" s="169">
        <f>Dev_Wat_SELU!L18</f>
        <v>0</v>
      </c>
      <c r="M14" s="171">
        <f>Dev_Wat_SELU!M18</f>
        <v>0</v>
      </c>
      <c r="N14" s="171">
        <f>Dev_Wat_SELU!N18</f>
        <v>0</v>
      </c>
      <c r="O14" s="169">
        <f>Dev_Wat_SELU!O18</f>
        <v>0</v>
      </c>
      <c r="P14" s="169">
        <f>Dev_Wat_SELU!P18</f>
        <v>0</v>
      </c>
      <c r="Q14" s="189">
        <f>Dev_Wat_SELU!Q18</f>
        <v>0</v>
      </c>
      <c r="R14" s="169"/>
      <c r="S14" s="170"/>
      <c r="T14" s="170"/>
      <c r="U14" s="170">
        <f>Dev_Wat_SELU!U18</f>
        <v>0</v>
      </c>
      <c r="V14" s="170">
        <f>Dev_Wat_SELU!V18</f>
        <v>0</v>
      </c>
      <c r="W14" s="53"/>
      <c r="X14" s="170">
        <f>Dev_Wat_SELU!X18</f>
        <v>0</v>
      </c>
    </row>
    <row r="15" spans="1:24">
      <c r="B15" s="17" t="str">
        <f>Dev_Wat_SELU!B21</f>
        <v>W24</v>
      </c>
      <c r="C15" s="18" t="str">
        <f>Dev_Wat_SELU!C21</f>
        <v xml:space="preserve">Artificial inflows of water from other territories and the sea </v>
      </c>
      <c r="D15" s="60">
        <f>Dev_Wat_SELU!D21</f>
        <v>0</v>
      </c>
      <c r="E15" s="62">
        <f>Dev_Wat_SELU!E21</f>
        <v>0</v>
      </c>
      <c r="F15" s="62">
        <f>Dev_Wat_SELU!F21</f>
        <v>0</v>
      </c>
      <c r="G15" s="62">
        <f>Dev_Wat_SELU!G21</f>
        <v>0</v>
      </c>
      <c r="H15" s="62">
        <f>Dev_Wat_SELU!H21</f>
        <v>0</v>
      </c>
      <c r="I15" s="62">
        <f>Dev_Wat_SELU!I21</f>
        <v>0</v>
      </c>
      <c r="J15" s="62">
        <f>Dev_Wat_SELU!J21</f>
        <v>0</v>
      </c>
      <c r="K15" s="63">
        <f>Dev_Wat_SELU!K21</f>
        <v>0</v>
      </c>
      <c r="L15" s="62">
        <f>Dev_Wat_SELU!L21</f>
        <v>0</v>
      </c>
      <c r="M15" s="62">
        <f>Dev_Wat_SELU!M21</f>
        <v>0</v>
      </c>
      <c r="N15" s="62">
        <f>Dev_Wat_SELU!N21</f>
        <v>0</v>
      </c>
      <c r="O15" s="62">
        <f>Dev_Wat_SELU!O21</f>
        <v>0</v>
      </c>
      <c r="P15" s="62">
        <f>Dev_Wat_SELU!P21</f>
        <v>0</v>
      </c>
      <c r="Q15" s="63">
        <f>Dev_Wat_SELU!Q21</f>
        <v>0</v>
      </c>
      <c r="R15" s="62"/>
      <c r="S15" s="63"/>
      <c r="T15" s="63"/>
      <c r="U15" s="63">
        <f>Dev_Wat_SELU!U21</f>
        <v>0</v>
      </c>
      <c r="V15" s="63">
        <f>Dev_Wat_SELU!V21</f>
        <v>0</v>
      </c>
      <c r="W15" s="53"/>
      <c r="X15" s="63">
        <f>Dev_Wat_SELU!X21</f>
        <v>0</v>
      </c>
    </row>
    <row r="16" spans="1:24">
      <c r="B16" s="27" t="str">
        <f>Dev_Wat_SELU!B25</f>
        <v>W25</v>
      </c>
      <c r="C16" s="39" t="str">
        <f>Dev_Wat_SELU!C25</f>
        <v xml:space="preserve">Waste water returns/discharge to inland water assets </v>
      </c>
      <c r="D16" s="68">
        <f>Dev_Wat_SELU!D25</f>
        <v>0</v>
      </c>
      <c r="E16" s="71">
        <f>Dev_Wat_SELU!E25</f>
        <v>0</v>
      </c>
      <c r="F16" s="70">
        <f>Dev_Wat_SELU!F25</f>
        <v>0</v>
      </c>
      <c r="G16" s="70">
        <f>Dev_Wat_SELU!G25</f>
        <v>0</v>
      </c>
      <c r="H16" s="71">
        <f>Dev_Wat_SELU!H25</f>
        <v>0</v>
      </c>
      <c r="I16" s="71">
        <f>Dev_Wat_SELU!I25</f>
        <v>0</v>
      </c>
      <c r="J16" s="71">
        <f>Dev_Wat_SELU!J25</f>
        <v>0</v>
      </c>
      <c r="K16" s="95">
        <f>Dev_Wat_SELU!K25</f>
        <v>0</v>
      </c>
      <c r="L16" s="71">
        <f>Dev_Wat_SELU!L25</f>
        <v>0</v>
      </c>
      <c r="M16" s="70">
        <f>Dev_Wat_SELU!M25</f>
        <v>0</v>
      </c>
      <c r="N16" s="70">
        <f>Dev_Wat_SELU!N25</f>
        <v>0</v>
      </c>
      <c r="O16" s="71">
        <f>Dev_Wat_SELU!O25</f>
        <v>0</v>
      </c>
      <c r="P16" s="71">
        <f>Dev_Wat_SELU!P25</f>
        <v>0</v>
      </c>
      <c r="Q16" s="95">
        <f>Dev_Wat_SELU!Q25</f>
        <v>0</v>
      </c>
      <c r="R16" s="71"/>
      <c r="S16" s="72"/>
      <c r="T16" s="72"/>
      <c r="U16" s="72">
        <f>Dev_Wat_SELU!U25</f>
        <v>0</v>
      </c>
      <c r="V16" s="72">
        <f>Dev_Wat_SELU!V25</f>
        <v>0</v>
      </c>
      <c r="W16" s="53"/>
      <c r="X16" s="95">
        <f>Dev_Wat_SELU!X25</f>
        <v>0</v>
      </c>
    </row>
    <row r="17" spans="2:24" s="3" customFormat="1">
      <c r="B17" s="30" t="str">
        <f>Dev_Wat_SELU!B32</f>
        <v xml:space="preserve">W26 </v>
      </c>
      <c r="C17" s="6" t="str">
        <f>Dev_Wat_SELU!C32</f>
        <v>Other returns of abstracted water to inland water assets</v>
      </c>
      <c r="D17" s="89">
        <f>Dev_Wat_SELU!D32</f>
        <v>0</v>
      </c>
      <c r="E17" s="92">
        <f>Dev_Wat_SELU!E32</f>
        <v>0</v>
      </c>
      <c r="F17" s="91">
        <f>Dev_Wat_SELU!F32</f>
        <v>0</v>
      </c>
      <c r="G17" s="91">
        <f>Dev_Wat_SELU!G32</f>
        <v>0</v>
      </c>
      <c r="H17" s="92">
        <f>Dev_Wat_SELU!H32</f>
        <v>0</v>
      </c>
      <c r="I17" s="92">
        <f>Dev_Wat_SELU!I32</f>
        <v>0</v>
      </c>
      <c r="J17" s="92">
        <f>Dev_Wat_SELU!J32</f>
        <v>0</v>
      </c>
      <c r="K17" s="94">
        <f>Dev_Wat_SELU!K32</f>
        <v>0</v>
      </c>
      <c r="L17" s="92">
        <f>Dev_Wat_SELU!L32</f>
        <v>0</v>
      </c>
      <c r="M17" s="91">
        <f>Dev_Wat_SELU!M32</f>
        <v>0</v>
      </c>
      <c r="N17" s="91">
        <f>Dev_Wat_SELU!N32</f>
        <v>0</v>
      </c>
      <c r="O17" s="92">
        <f>Dev_Wat_SELU!O32</f>
        <v>0</v>
      </c>
      <c r="P17" s="92">
        <f>Dev_Wat_SELU!P32</f>
        <v>0</v>
      </c>
      <c r="Q17" s="94">
        <f>Dev_Wat_SELU!Q32</f>
        <v>0</v>
      </c>
      <c r="R17" s="92"/>
      <c r="S17" s="93"/>
      <c r="T17" s="93"/>
      <c r="U17" s="93">
        <f>Dev_Wat_SELU!U32</f>
        <v>0</v>
      </c>
      <c r="V17" s="93">
        <f>Dev_Wat_SELU!V32</f>
        <v>0</v>
      </c>
      <c r="W17" s="53"/>
      <c r="X17" s="67">
        <f>Dev_Wat_SELU!X32</f>
        <v>0</v>
      </c>
    </row>
    <row r="18" spans="2:24" ht="16" thickBot="1">
      <c r="B18" s="24" t="str">
        <f>Dev_Wat_SELU!B33</f>
        <v>W2</v>
      </c>
      <c r="C18" s="25" t="str">
        <f>Dev_Wat_SELU!C33</f>
        <v>Total increase of stocks of water = SUM(W21 to W26 )</v>
      </c>
      <c r="D18" s="73">
        <f>Dev_Wat_SELU!D33</f>
        <v>0</v>
      </c>
      <c r="E18" s="75">
        <f>Dev_Wat_SELU!E33</f>
        <v>0</v>
      </c>
      <c r="F18" s="75">
        <f>Dev_Wat_SELU!F33</f>
        <v>0</v>
      </c>
      <c r="G18" s="75">
        <f>Dev_Wat_SELU!G33</f>
        <v>0</v>
      </c>
      <c r="H18" s="75">
        <f>Dev_Wat_SELU!H33</f>
        <v>0</v>
      </c>
      <c r="I18" s="75">
        <f>Dev_Wat_SELU!I33</f>
        <v>0</v>
      </c>
      <c r="J18" s="75">
        <f>Dev_Wat_SELU!J33</f>
        <v>0</v>
      </c>
      <c r="K18" s="76">
        <f>Dev_Wat_SELU!K33</f>
        <v>0</v>
      </c>
      <c r="L18" s="75">
        <f>Dev_Wat_SELU!L33</f>
        <v>0</v>
      </c>
      <c r="M18" s="75">
        <f>Dev_Wat_SELU!M33</f>
        <v>0</v>
      </c>
      <c r="N18" s="75">
        <f>Dev_Wat_SELU!N33</f>
        <v>0</v>
      </c>
      <c r="O18" s="75">
        <f>Dev_Wat_SELU!O33</f>
        <v>0</v>
      </c>
      <c r="P18" s="75">
        <f>Dev_Wat_SELU!P33</f>
        <v>0</v>
      </c>
      <c r="Q18" s="76">
        <f>Dev_Wat_SELU!Q33</f>
        <v>0</v>
      </c>
      <c r="R18" s="75"/>
      <c r="S18" s="76"/>
      <c r="T18" s="76"/>
      <c r="U18" s="76">
        <f>Dev_Wat_SELU!U33</f>
        <v>0</v>
      </c>
      <c r="V18" s="76">
        <f>Dev_Wat_SELU!V33</f>
        <v>0</v>
      </c>
      <c r="W18" s="53"/>
      <c r="X18" s="76">
        <f>Dev_Wat_SELU!X33</f>
        <v>0</v>
      </c>
    </row>
    <row r="19" spans="2:24" ht="15" thickTop="1">
      <c r="B19" s="27" t="str">
        <f>Dev_Wat_SELU!B39</f>
        <v>W31</v>
      </c>
      <c r="C19" s="39" t="str">
        <f>Dev_Wat_SELU!C39</f>
        <v xml:space="preserve">Spontaneous actual evapo-transpiration </v>
      </c>
      <c r="D19" s="68">
        <f>Dev_Wat_SELU!D39</f>
        <v>0</v>
      </c>
      <c r="E19" s="71">
        <f>Dev_Wat_SELU!E39</f>
        <v>0</v>
      </c>
      <c r="F19" s="70">
        <f>Dev_Wat_SELU!F39</f>
        <v>0</v>
      </c>
      <c r="G19" s="70">
        <f>Dev_Wat_SELU!G39</f>
        <v>0</v>
      </c>
      <c r="H19" s="71">
        <f>Dev_Wat_SELU!H39</f>
        <v>0</v>
      </c>
      <c r="I19" s="71">
        <f>Dev_Wat_SELU!I39</f>
        <v>0</v>
      </c>
      <c r="J19" s="71">
        <f>Dev_Wat_SELU!J39</f>
        <v>0</v>
      </c>
      <c r="K19" s="95">
        <f>Dev_Wat_SELU!K39</f>
        <v>0</v>
      </c>
      <c r="L19" s="71">
        <f>Dev_Wat_SELU!L39</f>
        <v>0</v>
      </c>
      <c r="M19" s="70">
        <f>Dev_Wat_SELU!M39</f>
        <v>0</v>
      </c>
      <c r="N19" s="70">
        <f>Dev_Wat_SELU!N39</f>
        <v>0</v>
      </c>
      <c r="O19" s="71">
        <f>Dev_Wat_SELU!O39</f>
        <v>0</v>
      </c>
      <c r="P19" s="71">
        <f>Dev_Wat_SELU!P39</f>
        <v>0</v>
      </c>
      <c r="Q19" s="124">
        <f>Dev_Wat_SELU!Q39</f>
        <v>0</v>
      </c>
      <c r="R19" s="71"/>
      <c r="S19" s="125"/>
      <c r="T19" s="125"/>
      <c r="U19" s="125">
        <f>Dev_Wat_SELU!U39</f>
        <v>0</v>
      </c>
      <c r="V19" s="125">
        <f>Dev_Wat_SELU!V39</f>
        <v>0</v>
      </c>
      <c r="W19" s="53"/>
      <c r="X19" s="125">
        <f>Dev_Wat_SELU!X39</f>
        <v>0</v>
      </c>
    </row>
    <row r="20" spans="2:24">
      <c r="B20" s="17" t="str">
        <f>Dev_Wat_SELU!B44</f>
        <v>W32</v>
      </c>
      <c r="C20" s="18" t="str">
        <f>Dev_Wat_SELU!C44</f>
        <v>Internal spontaneous water transfers supplied</v>
      </c>
      <c r="D20" s="60">
        <f>Dev_Wat_SELU!D44</f>
        <v>0</v>
      </c>
      <c r="E20" s="62">
        <f>Dev_Wat_SELU!E44</f>
        <v>0</v>
      </c>
      <c r="F20" s="62">
        <f>Dev_Wat_SELU!F44</f>
        <v>0</v>
      </c>
      <c r="G20" s="62">
        <f>Dev_Wat_SELU!G44</f>
        <v>0</v>
      </c>
      <c r="H20" s="62">
        <f>Dev_Wat_SELU!H44</f>
        <v>0</v>
      </c>
      <c r="I20" s="62">
        <f>Dev_Wat_SELU!I44</f>
        <v>0</v>
      </c>
      <c r="J20" s="62">
        <f>Dev_Wat_SELU!J44</f>
        <v>0</v>
      </c>
      <c r="K20" s="63">
        <f>Dev_Wat_SELU!K44</f>
        <v>0</v>
      </c>
      <c r="L20" s="62">
        <f>Dev_Wat_SELU!L44</f>
        <v>0</v>
      </c>
      <c r="M20" s="62">
        <f>Dev_Wat_SELU!M44</f>
        <v>0</v>
      </c>
      <c r="N20" s="62">
        <f>Dev_Wat_SELU!N44</f>
        <v>0</v>
      </c>
      <c r="O20" s="62">
        <f>Dev_Wat_SELU!O44</f>
        <v>0</v>
      </c>
      <c r="P20" s="62">
        <f>Dev_Wat_SELU!P44</f>
        <v>0</v>
      </c>
      <c r="Q20" s="63">
        <f>Dev_Wat_SELU!Q44</f>
        <v>0</v>
      </c>
      <c r="R20" s="62"/>
      <c r="S20" s="63"/>
      <c r="T20" s="63"/>
      <c r="U20" s="63">
        <f>Dev_Wat_SELU!U44</f>
        <v>0</v>
      </c>
      <c r="V20" s="63">
        <f>Dev_Wat_SELU!V44</f>
        <v>0</v>
      </c>
      <c r="W20" s="53"/>
      <c r="X20" s="63">
        <f>Dev_Wat_SELU!X44</f>
        <v>0</v>
      </c>
    </row>
    <row r="21" spans="2:24">
      <c r="B21" s="165" t="str">
        <f>Dev_Wat_SELU!B47</f>
        <v>W33</v>
      </c>
      <c r="C21" s="166" t="str">
        <f>Dev_Wat_SELU!C47</f>
        <v xml:space="preserve">Natural outflows to downstream territories and the sea </v>
      </c>
      <c r="D21" s="167">
        <f>Dev_Wat_SELU!D47</f>
        <v>0</v>
      </c>
      <c r="E21" s="169">
        <f>Dev_Wat_SELU!E47</f>
        <v>0</v>
      </c>
      <c r="F21" s="171">
        <f>Dev_Wat_SELU!F47</f>
        <v>0</v>
      </c>
      <c r="G21" s="171">
        <f>Dev_Wat_SELU!G47</f>
        <v>0</v>
      </c>
      <c r="H21" s="169">
        <f>Dev_Wat_SELU!H47</f>
        <v>0</v>
      </c>
      <c r="I21" s="169">
        <f>Dev_Wat_SELU!I47</f>
        <v>0</v>
      </c>
      <c r="J21" s="169">
        <f>Dev_Wat_SELU!J47</f>
        <v>0</v>
      </c>
      <c r="K21" s="189">
        <f>Dev_Wat_SELU!K47</f>
        <v>0</v>
      </c>
      <c r="L21" s="169">
        <f>Dev_Wat_SELU!L47</f>
        <v>0</v>
      </c>
      <c r="M21" s="171">
        <f>Dev_Wat_SELU!M47</f>
        <v>0</v>
      </c>
      <c r="N21" s="171">
        <f>Dev_Wat_SELU!N47</f>
        <v>0</v>
      </c>
      <c r="O21" s="169">
        <f>Dev_Wat_SELU!O47</f>
        <v>0</v>
      </c>
      <c r="P21" s="169">
        <f>Dev_Wat_SELU!P47</f>
        <v>0</v>
      </c>
      <c r="Q21" s="189">
        <f>Dev_Wat_SELU!Q47</f>
        <v>0</v>
      </c>
      <c r="R21" s="169"/>
      <c r="S21" s="170"/>
      <c r="T21" s="170"/>
      <c r="U21" s="170">
        <f>Dev_Wat_SELU!U47</f>
        <v>0</v>
      </c>
      <c r="V21" s="170">
        <f>Dev_Wat_SELU!V47</f>
        <v>0</v>
      </c>
      <c r="W21" s="53"/>
      <c r="X21" s="170">
        <f>Dev_Wat_SELU!X47</f>
        <v>0</v>
      </c>
    </row>
    <row r="22" spans="2:24">
      <c r="B22" s="17" t="str">
        <f>Dev_Wat_SELU!B53</f>
        <v>W34</v>
      </c>
      <c r="C22" s="18" t="str">
        <f>Dev_Wat_SELU!C53</f>
        <v>Abstraction from water assets</v>
      </c>
      <c r="D22" s="60">
        <f>Dev_Wat_SELU!D53</f>
        <v>0</v>
      </c>
      <c r="E22" s="62">
        <f>Dev_Wat_SELU!E53</f>
        <v>0</v>
      </c>
      <c r="F22" s="62">
        <f>Dev_Wat_SELU!F53</f>
        <v>0</v>
      </c>
      <c r="G22" s="62">
        <f>Dev_Wat_SELU!G53</f>
        <v>0</v>
      </c>
      <c r="H22" s="62">
        <f>Dev_Wat_SELU!H53</f>
        <v>0</v>
      </c>
      <c r="I22" s="62">
        <f>Dev_Wat_SELU!I53</f>
        <v>0</v>
      </c>
      <c r="J22" s="62">
        <f>Dev_Wat_SELU!J53</f>
        <v>0</v>
      </c>
      <c r="K22" s="63">
        <f>Dev_Wat_SELU!K53</f>
        <v>0</v>
      </c>
      <c r="L22" s="62">
        <f>Dev_Wat_SELU!L53</f>
        <v>0</v>
      </c>
      <c r="M22" s="62">
        <f>Dev_Wat_SELU!M53</f>
        <v>0</v>
      </c>
      <c r="N22" s="62">
        <f>Dev_Wat_SELU!N53</f>
        <v>0</v>
      </c>
      <c r="O22" s="62">
        <f>Dev_Wat_SELU!O53</f>
        <v>0</v>
      </c>
      <c r="P22" s="62">
        <f>Dev_Wat_SELU!P53</f>
        <v>0</v>
      </c>
      <c r="Q22" s="63">
        <f>Dev_Wat_SELU!Q53</f>
        <v>0</v>
      </c>
      <c r="R22" s="62"/>
      <c r="S22" s="63"/>
      <c r="T22" s="63"/>
      <c r="U22" s="63">
        <f>Dev_Wat_SELU!U53</f>
        <v>0</v>
      </c>
      <c r="V22" s="63">
        <f>Dev_Wat_SELU!V53</f>
        <v>0</v>
      </c>
      <c r="W22" s="53"/>
      <c r="X22" s="63">
        <f>Dev_Wat_SELU!X53</f>
        <v>0</v>
      </c>
    </row>
    <row r="23" spans="2:24">
      <c r="B23" s="165" t="str">
        <f>Dev_Wat_SELU!B56</f>
        <v>W35</v>
      </c>
      <c r="C23" s="166" t="str">
        <f>Dev_Wat_SELU!C56</f>
        <v>Abstraction/collection of precipitation water and urban runoff</v>
      </c>
      <c r="D23" s="167"/>
      <c r="E23" s="169"/>
      <c r="F23" s="171"/>
      <c r="G23" s="171"/>
      <c r="H23" s="169"/>
      <c r="I23" s="169"/>
      <c r="J23" s="169"/>
      <c r="K23" s="189"/>
      <c r="L23" s="169"/>
      <c r="M23" s="171"/>
      <c r="N23" s="171"/>
      <c r="O23" s="169"/>
      <c r="P23" s="169"/>
      <c r="Q23" s="189"/>
      <c r="R23" s="169"/>
      <c r="S23" s="170"/>
      <c r="T23" s="170"/>
      <c r="U23" s="170"/>
      <c r="V23" s="170"/>
      <c r="W23" s="53"/>
      <c r="X23" s="170"/>
    </row>
    <row r="24" spans="2:24">
      <c r="B24" s="17" t="str">
        <f>Dev_Wat_SELU!B57</f>
        <v>W36</v>
      </c>
      <c r="C24" s="18" t="str">
        <f>Dev_Wat_SELU!C57</f>
        <v xml:space="preserve">Actual evapo-transpiration induced by irrigation </v>
      </c>
      <c r="D24" s="60">
        <f>Dev_Wat_SELU!D57</f>
        <v>0</v>
      </c>
      <c r="E24" s="62">
        <f>Dev_Wat_SELU!E57</f>
        <v>0</v>
      </c>
      <c r="F24" s="62">
        <f>Dev_Wat_SELU!F57</f>
        <v>0</v>
      </c>
      <c r="G24" s="62">
        <f>Dev_Wat_SELU!G57</f>
        <v>0</v>
      </c>
      <c r="H24" s="62">
        <f>Dev_Wat_SELU!H57</f>
        <v>0</v>
      </c>
      <c r="I24" s="62">
        <f>Dev_Wat_SELU!I57</f>
        <v>0</v>
      </c>
      <c r="J24" s="62">
        <f>Dev_Wat_SELU!J57</f>
        <v>0</v>
      </c>
      <c r="K24" s="63">
        <f>Dev_Wat_SELU!K57</f>
        <v>0</v>
      </c>
      <c r="L24" s="62">
        <f>Dev_Wat_SELU!L57</f>
        <v>0</v>
      </c>
      <c r="M24" s="62">
        <f>Dev_Wat_SELU!M57</f>
        <v>0</v>
      </c>
      <c r="N24" s="62">
        <f>Dev_Wat_SELU!N57</f>
        <v>0</v>
      </c>
      <c r="O24" s="62">
        <f>Dev_Wat_SELU!O57</f>
        <v>0</v>
      </c>
      <c r="P24" s="62">
        <f>Dev_Wat_SELU!P57</f>
        <v>0</v>
      </c>
      <c r="Q24" s="63">
        <f>Dev_Wat_SELU!Q57</f>
        <v>0</v>
      </c>
      <c r="R24" s="62"/>
      <c r="S24" s="63"/>
      <c r="T24" s="63"/>
      <c r="U24" s="63">
        <f>Dev_Wat_SELU!U57</f>
        <v>0</v>
      </c>
      <c r="V24" s="63">
        <f>Dev_Wat_SELU!V57</f>
        <v>0</v>
      </c>
      <c r="W24" s="53"/>
      <c r="X24" s="63">
        <f>Dev_Wat_SELU!X57</f>
        <v>0</v>
      </c>
    </row>
    <row r="25" spans="2:24">
      <c r="B25" s="165" t="str">
        <f>Dev_Wat_SELU!B58</f>
        <v>W37</v>
      </c>
      <c r="C25" s="166" t="str">
        <f>Dev_Wat_SELU!C58</f>
        <v xml:space="preserve">Evaporation from industry and other uses </v>
      </c>
      <c r="D25" s="167">
        <f>Dev_Wat_SELU!D58</f>
        <v>0</v>
      </c>
      <c r="E25" s="169">
        <f>Dev_Wat_SELU!E58</f>
        <v>0</v>
      </c>
      <c r="F25" s="171">
        <f>Dev_Wat_SELU!F58</f>
        <v>0</v>
      </c>
      <c r="G25" s="171">
        <f>Dev_Wat_SELU!G58</f>
        <v>0</v>
      </c>
      <c r="H25" s="169">
        <f>Dev_Wat_SELU!H58</f>
        <v>0</v>
      </c>
      <c r="I25" s="169">
        <f>Dev_Wat_SELU!I58</f>
        <v>0</v>
      </c>
      <c r="J25" s="169">
        <f>Dev_Wat_SELU!J58</f>
        <v>0</v>
      </c>
      <c r="K25" s="189">
        <f>Dev_Wat_SELU!K58</f>
        <v>0</v>
      </c>
      <c r="L25" s="169">
        <f>Dev_Wat_SELU!L58</f>
        <v>0</v>
      </c>
      <c r="M25" s="171">
        <f>Dev_Wat_SELU!M58</f>
        <v>0</v>
      </c>
      <c r="N25" s="171">
        <f>Dev_Wat_SELU!N58</f>
        <v>0</v>
      </c>
      <c r="O25" s="169">
        <f>Dev_Wat_SELU!O58</f>
        <v>0</v>
      </c>
      <c r="P25" s="169">
        <f>Dev_Wat_SELU!P58</f>
        <v>0</v>
      </c>
      <c r="Q25" s="189">
        <f>Dev_Wat_SELU!Q58</f>
        <v>0</v>
      </c>
      <c r="R25" s="169"/>
      <c r="S25" s="170"/>
      <c r="T25" s="170"/>
      <c r="U25" s="170">
        <f>Dev_Wat_SELU!U58</f>
        <v>0</v>
      </c>
      <c r="V25" s="170">
        <f>Dev_Wat_SELU!V58</f>
        <v>0</v>
      </c>
      <c r="W25" s="53"/>
      <c r="X25" s="170">
        <f>Dev_Wat_SELU!X58</f>
        <v>0</v>
      </c>
    </row>
    <row r="26" spans="2:24">
      <c r="B26" s="17" t="str">
        <f>Dev_Wat_SELU!B61</f>
        <v>W38</v>
      </c>
      <c r="C26" s="18" t="str">
        <f>Dev_Wat_SELU!C61</f>
        <v xml:space="preserve">Artificial outflow of water to other territories and the sea </v>
      </c>
      <c r="D26" s="60">
        <f>Dev_Wat_SELU!D61</f>
        <v>0</v>
      </c>
      <c r="E26" s="62">
        <f>Dev_Wat_SELU!E61</f>
        <v>0</v>
      </c>
      <c r="F26" s="62">
        <f>Dev_Wat_SELU!F61</f>
        <v>0</v>
      </c>
      <c r="G26" s="62">
        <f>Dev_Wat_SELU!G61</f>
        <v>0</v>
      </c>
      <c r="H26" s="62">
        <f>Dev_Wat_SELU!H61</f>
        <v>0</v>
      </c>
      <c r="I26" s="62">
        <f>Dev_Wat_SELU!I61</f>
        <v>0</v>
      </c>
      <c r="J26" s="62">
        <f>Dev_Wat_SELU!J61</f>
        <v>0</v>
      </c>
      <c r="K26" s="63">
        <f>Dev_Wat_SELU!K61</f>
        <v>0</v>
      </c>
      <c r="L26" s="62">
        <f>Dev_Wat_SELU!L61</f>
        <v>0</v>
      </c>
      <c r="M26" s="62">
        <f>Dev_Wat_SELU!M61</f>
        <v>0</v>
      </c>
      <c r="N26" s="62">
        <f>Dev_Wat_SELU!N61</f>
        <v>0</v>
      </c>
      <c r="O26" s="62">
        <f>Dev_Wat_SELU!O61</f>
        <v>0</v>
      </c>
      <c r="P26" s="62">
        <f>Dev_Wat_SELU!P61</f>
        <v>0</v>
      </c>
      <c r="Q26" s="63">
        <f>Dev_Wat_SELU!Q61</f>
        <v>0</v>
      </c>
      <c r="R26" s="62"/>
      <c r="S26" s="63"/>
      <c r="T26" s="63"/>
      <c r="U26" s="63">
        <f>Dev_Wat_SELU!U61</f>
        <v>0</v>
      </c>
      <c r="V26" s="63">
        <f>Dev_Wat_SELU!V61</f>
        <v>0</v>
      </c>
      <c r="W26" s="53"/>
      <c r="X26" s="63">
        <f>Dev_Wat_SELU!X61</f>
        <v>0</v>
      </c>
    </row>
    <row r="27" spans="2:24">
      <c r="B27" s="165" t="str">
        <f>Dev_Wat_SELU!B62</f>
        <v>W39</v>
      </c>
      <c r="C27" s="166" t="str">
        <f>Dev_Wat_SELU!C62</f>
        <v>Other change in volume of stocks and adjustment (+ or -)</v>
      </c>
      <c r="D27" s="167">
        <f>Dev_Wat_SELU!D62</f>
        <v>0</v>
      </c>
      <c r="E27" s="169">
        <f>Dev_Wat_SELU!E62</f>
        <v>0</v>
      </c>
      <c r="F27" s="171">
        <f>Dev_Wat_SELU!F62</f>
        <v>0</v>
      </c>
      <c r="G27" s="171">
        <f>Dev_Wat_SELU!G62</f>
        <v>0</v>
      </c>
      <c r="H27" s="169">
        <f>Dev_Wat_SELU!H62</f>
        <v>0</v>
      </c>
      <c r="I27" s="169">
        <f>Dev_Wat_SELU!I62</f>
        <v>0</v>
      </c>
      <c r="J27" s="169">
        <f>Dev_Wat_SELU!J62</f>
        <v>0</v>
      </c>
      <c r="K27" s="189">
        <f>Dev_Wat_SELU!K62</f>
        <v>0</v>
      </c>
      <c r="L27" s="169">
        <f>Dev_Wat_SELU!L62</f>
        <v>0</v>
      </c>
      <c r="M27" s="171">
        <f>Dev_Wat_SELU!M62</f>
        <v>0</v>
      </c>
      <c r="N27" s="171">
        <f>Dev_Wat_SELU!N62</f>
        <v>0</v>
      </c>
      <c r="O27" s="169">
        <f>Dev_Wat_SELU!O62</f>
        <v>0</v>
      </c>
      <c r="P27" s="169">
        <f>Dev_Wat_SELU!P62</f>
        <v>0</v>
      </c>
      <c r="Q27" s="189">
        <f>Dev_Wat_SELU!Q62</f>
        <v>0</v>
      </c>
      <c r="R27" s="169"/>
      <c r="S27" s="170"/>
      <c r="T27" s="170"/>
      <c r="U27" s="170">
        <f>Dev_Wat_SELU!U62</f>
        <v>0</v>
      </c>
      <c r="V27" s="170">
        <f>Dev_Wat_SELU!V62</f>
        <v>0</v>
      </c>
      <c r="W27" s="53"/>
      <c r="X27" s="170">
        <f>Dev_Wat_SELU!X62</f>
        <v>0</v>
      </c>
    </row>
    <row r="28" spans="2:24" ht="16" thickBot="1">
      <c r="B28" s="24" t="str">
        <f>Dev_Wat_SELU!B63</f>
        <v>W3</v>
      </c>
      <c r="C28" s="25" t="str">
        <f>Dev_Wat_SELU!C63</f>
        <v>Total decrease in stocks of water = SUM(W34 to W39)</v>
      </c>
      <c r="D28" s="73">
        <f>Dev_Wat_SELU!D63</f>
        <v>0</v>
      </c>
      <c r="E28" s="75">
        <f>Dev_Wat_SELU!E63</f>
        <v>0</v>
      </c>
      <c r="F28" s="75">
        <f>Dev_Wat_SELU!F63</f>
        <v>0</v>
      </c>
      <c r="G28" s="75">
        <f>Dev_Wat_SELU!G63</f>
        <v>0</v>
      </c>
      <c r="H28" s="75">
        <f>Dev_Wat_SELU!H63</f>
        <v>0</v>
      </c>
      <c r="I28" s="75">
        <f>Dev_Wat_SELU!I63</f>
        <v>0</v>
      </c>
      <c r="J28" s="75">
        <f>Dev_Wat_SELU!J63</f>
        <v>0</v>
      </c>
      <c r="K28" s="76">
        <f>Dev_Wat_SELU!K63</f>
        <v>0</v>
      </c>
      <c r="L28" s="75">
        <f>Dev_Wat_SELU!L63</f>
        <v>0</v>
      </c>
      <c r="M28" s="75">
        <f>Dev_Wat_SELU!M63</f>
        <v>0</v>
      </c>
      <c r="N28" s="75">
        <f>Dev_Wat_SELU!N63</f>
        <v>0</v>
      </c>
      <c r="O28" s="75">
        <f>Dev_Wat_SELU!O63</f>
        <v>0</v>
      </c>
      <c r="P28" s="75">
        <f>Dev_Wat_SELU!P63</f>
        <v>0</v>
      </c>
      <c r="Q28" s="76">
        <f>Dev_Wat_SELU!Q63</f>
        <v>0</v>
      </c>
      <c r="R28" s="75"/>
      <c r="S28" s="76"/>
      <c r="T28" s="76"/>
      <c r="U28" s="76">
        <f>Dev_Wat_SELU!U63</f>
        <v>0</v>
      </c>
      <c r="V28" s="76">
        <f>Dev_Wat_SELU!V63</f>
        <v>0</v>
      </c>
      <c r="W28" s="53"/>
      <c r="X28" s="76">
        <f>Dev_Wat_SELU!X63</f>
        <v>0</v>
      </c>
    </row>
    <row r="29" spans="2:24" s="143" customFormat="1" ht="15" thickTop="1">
      <c r="B29" s="214" t="str">
        <f>Dev_Wat_SELU!B64</f>
        <v>W4a</v>
      </c>
      <c r="C29" s="215" t="str">
        <f>Dev_Wat_SELU!C64</f>
        <v>Available Effective Rainfall = W21-W31</v>
      </c>
      <c r="D29" s="216">
        <f>Dev_Wat_SELU!D64</f>
        <v>0</v>
      </c>
      <c r="E29" s="220">
        <f>Dev_Wat_SELU!E64</f>
        <v>0</v>
      </c>
      <c r="F29" s="221">
        <f>Dev_Wat_SELU!F64</f>
        <v>0</v>
      </c>
      <c r="G29" s="221">
        <f>Dev_Wat_SELU!G64</f>
        <v>0</v>
      </c>
      <c r="H29" s="220">
        <f>Dev_Wat_SELU!H64</f>
        <v>0</v>
      </c>
      <c r="I29" s="220">
        <f>Dev_Wat_SELU!I64</f>
        <v>0</v>
      </c>
      <c r="J29" s="220">
        <f>Dev_Wat_SELU!J64</f>
        <v>0</v>
      </c>
      <c r="K29" s="219">
        <f>Dev_Wat_SELU!K64</f>
        <v>0</v>
      </c>
      <c r="L29" s="220">
        <f>Dev_Wat_SELU!L64</f>
        <v>0</v>
      </c>
      <c r="M29" s="221">
        <f>Dev_Wat_SELU!M64</f>
        <v>0</v>
      </c>
      <c r="N29" s="221">
        <f>Dev_Wat_SELU!N64</f>
        <v>0</v>
      </c>
      <c r="O29" s="220">
        <f>Dev_Wat_SELU!O64</f>
        <v>0</v>
      </c>
      <c r="P29" s="220">
        <f>Dev_Wat_SELU!P64</f>
        <v>0</v>
      </c>
      <c r="Q29" s="219">
        <f>Dev_Wat_SELU!Q64</f>
        <v>0</v>
      </c>
      <c r="R29" s="220"/>
      <c r="S29" s="218"/>
      <c r="T29" s="218"/>
      <c r="U29" s="218">
        <f>Dev_Wat_SELU!U64</f>
        <v>0</v>
      </c>
      <c r="V29" s="218">
        <f>Dev_Wat_SELU!V64</f>
        <v>0</v>
      </c>
      <c r="W29" s="142"/>
      <c r="X29" s="218">
        <f>Dev_Wat_SELU!X64</f>
        <v>0</v>
      </c>
    </row>
    <row r="30" spans="2:24" s="10" customFormat="1" ht="15" thickBot="1">
      <c r="B30" s="208" t="str">
        <f>Dev_Wat_SELU!B65</f>
        <v>W4</v>
      </c>
      <c r="C30" s="209" t="str">
        <f>Dev_Wat_SELU!C65</f>
        <v>Net Ecosystem Water Balance (NEWB) = W2-W3</v>
      </c>
      <c r="D30" s="210">
        <f>Dev_Wat_SELU!D65</f>
        <v>0</v>
      </c>
      <c r="E30" s="212">
        <f>Dev_Wat_SELU!E65</f>
        <v>0</v>
      </c>
      <c r="F30" s="212">
        <f>Dev_Wat_SELU!F65</f>
        <v>0</v>
      </c>
      <c r="G30" s="212">
        <f>Dev_Wat_SELU!G65</f>
        <v>0</v>
      </c>
      <c r="H30" s="212">
        <f>Dev_Wat_SELU!H65</f>
        <v>0</v>
      </c>
      <c r="I30" s="212">
        <f>Dev_Wat_SELU!I65</f>
        <v>0</v>
      </c>
      <c r="J30" s="212">
        <f>Dev_Wat_SELU!J65</f>
        <v>0</v>
      </c>
      <c r="K30" s="213">
        <f>Dev_Wat_SELU!K65</f>
        <v>0</v>
      </c>
      <c r="L30" s="212">
        <f>Dev_Wat_SELU!L65</f>
        <v>0</v>
      </c>
      <c r="M30" s="212">
        <f>Dev_Wat_SELU!M65</f>
        <v>0</v>
      </c>
      <c r="N30" s="212">
        <f>Dev_Wat_SELU!N65</f>
        <v>0</v>
      </c>
      <c r="O30" s="212">
        <f>Dev_Wat_SELU!O65</f>
        <v>0</v>
      </c>
      <c r="P30" s="212">
        <f>Dev_Wat_SELU!P65</f>
        <v>0</v>
      </c>
      <c r="Q30" s="213">
        <f>Dev_Wat_SELU!Q65</f>
        <v>0</v>
      </c>
      <c r="R30" s="212"/>
      <c r="S30" s="213"/>
      <c r="T30" s="213"/>
      <c r="U30" s="213">
        <f>Dev_Wat_SELU!U65</f>
        <v>0</v>
      </c>
      <c r="V30" s="213">
        <f>Dev_Wat_SELU!V65</f>
        <v>0</v>
      </c>
      <c r="W30" s="79"/>
      <c r="X30" s="213">
        <f>Dev_Wat_SELU!X65</f>
        <v>0</v>
      </c>
    </row>
    <row r="31" spans="2:24" ht="15" thickTop="1">
      <c r="B31" s="27" t="str">
        <f>Dev_Wat_SELU!B66</f>
        <v>W51</v>
      </c>
      <c r="C31" s="39" t="str">
        <f>Dev_Wat_SELU!C66</f>
        <v>Lakes &amp; reservoirs</v>
      </c>
      <c r="D31" s="68">
        <f>Dev_Wat_SELU!D66</f>
        <v>0</v>
      </c>
      <c r="E31" s="71">
        <f>Dev_Wat_SELU!E66</f>
        <v>0</v>
      </c>
      <c r="F31" s="70">
        <f>Dev_Wat_SELU!F66</f>
        <v>0</v>
      </c>
      <c r="G31" s="70">
        <f>Dev_Wat_SELU!G66</f>
        <v>0</v>
      </c>
      <c r="H31" s="71">
        <f>Dev_Wat_SELU!H66</f>
        <v>0</v>
      </c>
      <c r="I31" s="71">
        <f>Dev_Wat_SELU!I66</f>
        <v>0</v>
      </c>
      <c r="J31" s="71">
        <f>Dev_Wat_SELU!J66</f>
        <v>0</v>
      </c>
      <c r="K31" s="95">
        <f>Dev_Wat_SELU!K66</f>
        <v>0</v>
      </c>
      <c r="L31" s="71">
        <f>Dev_Wat_SELU!L66</f>
        <v>0</v>
      </c>
      <c r="M31" s="70">
        <f>Dev_Wat_SELU!M66</f>
        <v>0</v>
      </c>
      <c r="N31" s="70">
        <f>Dev_Wat_SELU!N66</f>
        <v>0</v>
      </c>
      <c r="O31" s="71">
        <f>Dev_Wat_SELU!O66</f>
        <v>0</v>
      </c>
      <c r="P31" s="71">
        <f>Dev_Wat_SELU!P66</f>
        <v>0</v>
      </c>
      <c r="Q31" s="124">
        <f>Dev_Wat_SELU!Q66</f>
        <v>0</v>
      </c>
      <c r="R31" s="71"/>
      <c r="S31" s="125"/>
      <c r="T31" s="125"/>
      <c r="U31" s="125">
        <f>Dev_Wat_SELU!U66</f>
        <v>0</v>
      </c>
      <c r="V31" s="125">
        <f>Dev_Wat_SELU!V66</f>
        <v>0</v>
      </c>
      <c r="W31" s="53"/>
      <c r="X31" s="125">
        <f>Dev_Wat_SELU!X66</f>
        <v>0</v>
      </c>
    </row>
    <row r="32" spans="2:24">
      <c r="B32" s="17" t="str">
        <f>Dev_Wat_SELU!B67</f>
        <v>W52</v>
      </c>
      <c r="C32" s="18" t="str">
        <f>Dev_Wat_SELU!C67</f>
        <v>Rivers &amp; other streams</v>
      </c>
      <c r="D32" s="60">
        <f>Dev_Wat_SELU!D67</f>
        <v>0</v>
      </c>
      <c r="E32" s="62">
        <f>Dev_Wat_SELU!E67</f>
        <v>0</v>
      </c>
      <c r="F32" s="62">
        <f>Dev_Wat_SELU!F67</f>
        <v>0</v>
      </c>
      <c r="G32" s="62">
        <f>Dev_Wat_SELU!G67</f>
        <v>0</v>
      </c>
      <c r="H32" s="62">
        <f>Dev_Wat_SELU!H67</f>
        <v>0</v>
      </c>
      <c r="I32" s="62">
        <f>Dev_Wat_SELU!I67</f>
        <v>0</v>
      </c>
      <c r="J32" s="62">
        <f>Dev_Wat_SELU!J67</f>
        <v>0</v>
      </c>
      <c r="K32" s="63">
        <f>Dev_Wat_SELU!K67</f>
        <v>0</v>
      </c>
      <c r="L32" s="62">
        <f>Dev_Wat_SELU!L67</f>
        <v>0</v>
      </c>
      <c r="M32" s="62">
        <f>Dev_Wat_SELU!M67</f>
        <v>0</v>
      </c>
      <c r="N32" s="62">
        <f>Dev_Wat_SELU!N67</f>
        <v>0</v>
      </c>
      <c r="O32" s="62">
        <f>Dev_Wat_SELU!O67</f>
        <v>0</v>
      </c>
      <c r="P32" s="62">
        <f>Dev_Wat_SELU!P67</f>
        <v>0</v>
      </c>
      <c r="Q32" s="63">
        <f>Dev_Wat_SELU!Q67</f>
        <v>0</v>
      </c>
      <c r="R32" s="62"/>
      <c r="S32" s="63"/>
      <c r="T32" s="63"/>
      <c r="U32" s="63">
        <f>Dev_Wat_SELU!U67</f>
        <v>0</v>
      </c>
      <c r="V32" s="63">
        <f>Dev_Wat_SELU!V67</f>
        <v>0</v>
      </c>
      <c r="W32" s="53"/>
      <c r="X32" s="63">
        <f>Dev_Wat_SELU!X67</f>
        <v>0</v>
      </c>
    </row>
    <row r="33" spans="1:24">
      <c r="B33" s="165" t="str">
        <f>Dev_Wat_SELU!B68</f>
        <v>W53</v>
      </c>
      <c r="C33" s="166" t="str">
        <f>Dev_Wat_SELU!C68</f>
        <v>Glaciers, snow &amp; ice</v>
      </c>
      <c r="D33" s="167">
        <f>Dev_Wat_SELU!D68</f>
        <v>0</v>
      </c>
      <c r="E33" s="169">
        <f>Dev_Wat_SELU!E68</f>
        <v>0</v>
      </c>
      <c r="F33" s="171">
        <f>Dev_Wat_SELU!F68</f>
        <v>0</v>
      </c>
      <c r="G33" s="171">
        <f>Dev_Wat_SELU!G68</f>
        <v>0</v>
      </c>
      <c r="H33" s="169">
        <f>Dev_Wat_SELU!H68</f>
        <v>0</v>
      </c>
      <c r="I33" s="169">
        <f>Dev_Wat_SELU!I68</f>
        <v>0</v>
      </c>
      <c r="J33" s="169">
        <f>Dev_Wat_SELU!J68</f>
        <v>0</v>
      </c>
      <c r="K33" s="189">
        <f>Dev_Wat_SELU!K68</f>
        <v>0</v>
      </c>
      <c r="L33" s="169">
        <f>Dev_Wat_SELU!L68</f>
        <v>0</v>
      </c>
      <c r="M33" s="171">
        <f>Dev_Wat_SELU!M68</f>
        <v>0</v>
      </c>
      <c r="N33" s="171">
        <f>Dev_Wat_SELU!N68</f>
        <v>0</v>
      </c>
      <c r="O33" s="169">
        <f>Dev_Wat_SELU!O68</f>
        <v>0</v>
      </c>
      <c r="P33" s="169">
        <f>Dev_Wat_SELU!P68</f>
        <v>0</v>
      </c>
      <c r="Q33" s="189">
        <f>Dev_Wat_SELU!Q68</f>
        <v>0</v>
      </c>
      <c r="R33" s="169"/>
      <c r="S33" s="170"/>
      <c r="T33" s="170"/>
      <c r="U33" s="170">
        <f>Dev_Wat_SELU!U68</f>
        <v>0</v>
      </c>
      <c r="V33" s="170">
        <f>Dev_Wat_SELU!V68</f>
        <v>0</v>
      </c>
      <c r="W33" s="53"/>
      <c r="X33" s="170">
        <f>Dev_Wat_SELU!X68</f>
        <v>0</v>
      </c>
    </row>
    <row r="34" spans="1:24">
      <c r="B34" s="17" t="str">
        <f>Dev_Wat_SELU!B69</f>
        <v>W54</v>
      </c>
      <c r="C34" s="18" t="str">
        <f>Dev_Wat_SELU!C69</f>
        <v>Groundwater</v>
      </c>
      <c r="D34" s="60">
        <f>Dev_Wat_SELU!D69</f>
        <v>0</v>
      </c>
      <c r="E34" s="62">
        <f>Dev_Wat_SELU!E69</f>
        <v>0</v>
      </c>
      <c r="F34" s="62">
        <f>Dev_Wat_SELU!F69</f>
        <v>0</v>
      </c>
      <c r="G34" s="62">
        <f>Dev_Wat_SELU!G69</f>
        <v>0</v>
      </c>
      <c r="H34" s="62">
        <f>Dev_Wat_SELU!H69</f>
        <v>0</v>
      </c>
      <c r="I34" s="62">
        <f>Dev_Wat_SELU!I69</f>
        <v>0</v>
      </c>
      <c r="J34" s="62">
        <f>Dev_Wat_SELU!J69</f>
        <v>0</v>
      </c>
      <c r="K34" s="63">
        <f>Dev_Wat_SELU!K69</f>
        <v>0</v>
      </c>
      <c r="L34" s="62">
        <f>Dev_Wat_SELU!L69</f>
        <v>0</v>
      </c>
      <c r="M34" s="62">
        <f>Dev_Wat_SELU!M69</f>
        <v>0</v>
      </c>
      <c r="N34" s="62">
        <f>Dev_Wat_SELU!N69</f>
        <v>0</v>
      </c>
      <c r="O34" s="62">
        <f>Dev_Wat_SELU!O69</f>
        <v>0</v>
      </c>
      <c r="P34" s="62">
        <f>Dev_Wat_SELU!P69</f>
        <v>0</v>
      </c>
      <c r="Q34" s="63">
        <f>Dev_Wat_SELU!Q69</f>
        <v>0</v>
      </c>
      <c r="R34" s="62"/>
      <c r="S34" s="63"/>
      <c r="T34" s="63"/>
      <c r="U34" s="63">
        <f>Dev_Wat_SELU!U69</f>
        <v>0</v>
      </c>
      <c r="V34" s="63">
        <f>Dev_Wat_SELU!V69</f>
        <v>0</v>
      </c>
      <c r="W34" s="53"/>
      <c r="X34" s="63">
        <f>Dev_Wat_SELU!X69</f>
        <v>0</v>
      </c>
    </row>
    <row r="35" spans="1:24">
      <c r="B35" s="165" t="str">
        <f>Dev_Wat_SELU!B70</f>
        <v>W55</v>
      </c>
      <c r="C35" s="166" t="str">
        <f>Dev_Wat_SELU!C70</f>
        <v>Soil &amp; Vegetation</v>
      </c>
      <c r="D35" s="167">
        <f>Dev_Wat_SELU!D70</f>
        <v>0</v>
      </c>
      <c r="E35" s="169">
        <f>Dev_Wat_SELU!E70</f>
        <v>0</v>
      </c>
      <c r="F35" s="171">
        <f>Dev_Wat_SELU!F70</f>
        <v>0</v>
      </c>
      <c r="G35" s="171">
        <f>Dev_Wat_SELU!G70</f>
        <v>0</v>
      </c>
      <c r="H35" s="169">
        <f>Dev_Wat_SELU!H70</f>
        <v>0</v>
      </c>
      <c r="I35" s="169">
        <f>Dev_Wat_SELU!I70</f>
        <v>0</v>
      </c>
      <c r="J35" s="169">
        <f>Dev_Wat_SELU!J70</f>
        <v>0</v>
      </c>
      <c r="K35" s="189">
        <f>Dev_Wat_SELU!K70</f>
        <v>0</v>
      </c>
      <c r="L35" s="169">
        <f>Dev_Wat_SELU!L70</f>
        <v>0</v>
      </c>
      <c r="M35" s="171">
        <f>Dev_Wat_SELU!M70</f>
        <v>0</v>
      </c>
      <c r="N35" s="171">
        <f>Dev_Wat_SELU!N70</f>
        <v>0</v>
      </c>
      <c r="O35" s="169">
        <f>Dev_Wat_SELU!O70</f>
        <v>0</v>
      </c>
      <c r="P35" s="169">
        <f>Dev_Wat_SELU!P70</f>
        <v>0</v>
      </c>
      <c r="Q35" s="189">
        <f>Dev_Wat_SELU!Q70</f>
        <v>0</v>
      </c>
      <c r="R35" s="169"/>
      <c r="S35" s="170"/>
      <c r="T35" s="170"/>
      <c r="U35" s="170">
        <f>Dev_Wat_SELU!U70</f>
        <v>0</v>
      </c>
      <c r="V35" s="170">
        <f>Dev_Wat_SELU!V70</f>
        <v>0</v>
      </c>
      <c r="W35" s="53"/>
      <c r="X35" s="170">
        <f>Dev_Wat_SELU!X70</f>
        <v>0</v>
      </c>
    </row>
    <row r="36" spans="1:24" ht="15.5">
      <c r="B36" s="21" t="str">
        <f>Dev_Wat_SELU!B71</f>
        <v>W5</v>
      </c>
      <c r="C36" s="22" t="str">
        <f>Dev_Wat_SELU!C71</f>
        <v>Closing Stocks = W1+W4</v>
      </c>
      <c r="D36" s="80">
        <f>Dev_Wat_SELU!D71</f>
        <v>0</v>
      </c>
      <c r="E36" s="82">
        <f>Dev_Wat_SELU!E71</f>
        <v>0</v>
      </c>
      <c r="F36" s="82">
        <f>Dev_Wat_SELU!F71</f>
        <v>0</v>
      </c>
      <c r="G36" s="82">
        <f>Dev_Wat_SELU!G71</f>
        <v>0</v>
      </c>
      <c r="H36" s="82">
        <f>Dev_Wat_SELU!H71</f>
        <v>0</v>
      </c>
      <c r="I36" s="82">
        <f>Dev_Wat_SELU!I71</f>
        <v>0</v>
      </c>
      <c r="J36" s="82">
        <f>Dev_Wat_SELU!J71</f>
        <v>0</v>
      </c>
      <c r="K36" s="83">
        <f>Dev_Wat_SELU!K71</f>
        <v>0</v>
      </c>
      <c r="L36" s="82">
        <f>Dev_Wat_SELU!L71</f>
        <v>0</v>
      </c>
      <c r="M36" s="82">
        <f>Dev_Wat_SELU!M71</f>
        <v>0</v>
      </c>
      <c r="N36" s="82">
        <f>Dev_Wat_SELU!N71</f>
        <v>0</v>
      </c>
      <c r="O36" s="82">
        <f>Dev_Wat_SELU!O71</f>
        <v>0</v>
      </c>
      <c r="P36" s="82">
        <f>Dev_Wat_SELU!P71</f>
        <v>0</v>
      </c>
      <c r="Q36" s="83">
        <f>Dev_Wat_SELU!Q71</f>
        <v>0</v>
      </c>
      <c r="R36" s="82"/>
      <c r="S36" s="83"/>
      <c r="T36" s="83"/>
      <c r="U36" s="83">
        <f>Dev_Wat_SELU!U71</f>
        <v>0</v>
      </c>
      <c r="V36" s="83">
        <f>Dev_Wat_SELU!V71</f>
        <v>0</v>
      </c>
      <c r="W36" s="53"/>
      <c r="X36" s="83">
        <f>Dev_Wat_SELU!X71</f>
        <v>0</v>
      </c>
    </row>
    <row r="37" spans="1:24" s="3" customFormat="1" ht="9" customHeight="1">
      <c r="B37" s="12"/>
      <c r="C37" s="13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53"/>
      <c r="X37" s="84"/>
    </row>
    <row r="38" spans="1:24" ht="18.5">
      <c r="B38" s="28" t="str">
        <f>Dev_Wat_SELU!B73</f>
        <v>II. Accessible basic water resource surplus</v>
      </c>
      <c r="C38" s="14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6"/>
      <c r="T38" s="86"/>
      <c r="U38" s="86"/>
      <c r="V38" s="86"/>
      <c r="W38" s="87"/>
      <c r="X38" s="88"/>
    </row>
    <row r="39" spans="1:24" s="143" customFormat="1">
      <c r="B39" s="188" t="str">
        <f>Dev_Wat_SELU!B74</f>
        <v>W2a</v>
      </c>
      <c r="C39" s="183" t="str">
        <f>Dev_Wat_SELU!C74</f>
        <v>Total natural renewable water resources (TNWR) = W21+W22+W23</v>
      </c>
      <c r="D39" s="184">
        <f>Dev_Wat_SELU!D74</f>
        <v>0</v>
      </c>
      <c r="E39" s="185">
        <f>Dev_Wat_SELU!E74</f>
        <v>0</v>
      </c>
      <c r="F39" s="187">
        <f>Dev_Wat_SELU!F74</f>
        <v>0</v>
      </c>
      <c r="G39" s="187">
        <f>Dev_Wat_SELU!G74</f>
        <v>0</v>
      </c>
      <c r="H39" s="185">
        <f>Dev_Wat_SELU!H74</f>
        <v>0</v>
      </c>
      <c r="I39" s="185">
        <f>Dev_Wat_SELU!I74</f>
        <v>0</v>
      </c>
      <c r="J39" s="185">
        <f>Dev_Wat_SELU!J74</f>
        <v>0</v>
      </c>
      <c r="K39" s="190">
        <f>Dev_Wat_SELU!K74</f>
        <v>0</v>
      </c>
      <c r="L39" s="185">
        <f>Dev_Wat_SELU!L74</f>
        <v>0</v>
      </c>
      <c r="M39" s="187">
        <f>Dev_Wat_SELU!M74</f>
        <v>0</v>
      </c>
      <c r="N39" s="187">
        <f>Dev_Wat_SELU!N74</f>
        <v>0</v>
      </c>
      <c r="O39" s="185">
        <f>Dev_Wat_SELU!O74</f>
        <v>0</v>
      </c>
      <c r="P39" s="185">
        <f>Dev_Wat_SELU!P74</f>
        <v>0</v>
      </c>
      <c r="Q39" s="190">
        <f>Dev_Wat_SELU!Q74</f>
        <v>0</v>
      </c>
      <c r="R39" s="185"/>
      <c r="S39" s="186"/>
      <c r="T39" s="186"/>
      <c r="U39" s="186">
        <f>Dev_Wat_SELU!U74</f>
        <v>0</v>
      </c>
      <c r="V39" s="186">
        <f>Dev_Wat_SELU!V74</f>
        <v>0</v>
      </c>
      <c r="W39" s="142"/>
      <c r="X39" s="186">
        <f>Dev_Wat_SELU!X74</f>
        <v>0</v>
      </c>
    </row>
    <row r="40" spans="1:24" s="149" customFormat="1">
      <c r="B40" s="243" t="str">
        <f>Dev_Wat_SELU!B75</f>
        <v>W2b</v>
      </c>
      <c r="C40" s="242" t="str">
        <f>Dev_Wat_SELU!C75</f>
        <v xml:space="preserve">Total secondary water resources = W24+W25+W26 </v>
      </c>
      <c r="D40" s="191">
        <f>Dev_Wat_SELU!D75</f>
        <v>0</v>
      </c>
      <c r="E40" s="193">
        <f>Dev_Wat_SELU!E75</f>
        <v>0</v>
      </c>
      <c r="F40" s="195">
        <f>Dev_Wat_SELU!F75</f>
        <v>0</v>
      </c>
      <c r="G40" s="195">
        <f>Dev_Wat_SELU!G75</f>
        <v>0</v>
      </c>
      <c r="H40" s="193">
        <f>Dev_Wat_SELU!H75</f>
        <v>0</v>
      </c>
      <c r="I40" s="193">
        <f>Dev_Wat_SELU!I75</f>
        <v>0</v>
      </c>
      <c r="J40" s="193">
        <f>Dev_Wat_SELU!J75</f>
        <v>0</v>
      </c>
      <c r="K40" s="199">
        <f>Dev_Wat_SELU!K75</f>
        <v>0</v>
      </c>
      <c r="L40" s="193">
        <f>Dev_Wat_SELU!L75</f>
        <v>0</v>
      </c>
      <c r="M40" s="195">
        <f>Dev_Wat_SELU!M75</f>
        <v>0</v>
      </c>
      <c r="N40" s="195">
        <f>Dev_Wat_SELU!N75</f>
        <v>0</v>
      </c>
      <c r="O40" s="193">
        <f>Dev_Wat_SELU!O75</f>
        <v>0</v>
      </c>
      <c r="P40" s="193">
        <f>Dev_Wat_SELU!P75</f>
        <v>0</v>
      </c>
      <c r="Q40" s="199">
        <f>Dev_Wat_SELU!Q75</f>
        <v>0</v>
      </c>
      <c r="R40" s="193"/>
      <c r="S40" s="194"/>
      <c r="T40" s="194"/>
      <c r="U40" s="194">
        <f>Dev_Wat_SELU!U75</f>
        <v>0</v>
      </c>
      <c r="V40" s="194">
        <f>Dev_Wat_SELU!V75</f>
        <v>0</v>
      </c>
      <c r="W40" s="142"/>
      <c r="X40" s="194">
        <f>Dev_Wat_SELU!X75</f>
        <v>0</v>
      </c>
    </row>
    <row r="41" spans="1:24">
      <c r="B41" s="165" t="str">
        <f>Dev_Wat_SELU!B77</f>
        <v>W33</v>
      </c>
      <c r="C41" s="166" t="str">
        <f>Dev_Wat_SELU!C77</f>
        <v xml:space="preserve">Natural outflows to downstream territories and the sea </v>
      </c>
      <c r="D41" s="167">
        <f>Dev_Wat_SELU!D77</f>
        <v>0</v>
      </c>
      <c r="E41" s="169">
        <f>Dev_Wat_SELU!E77</f>
        <v>0</v>
      </c>
      <c r="F41" s="171">
        <f>Dev_Wat_SELU!F77</f>
        <v>0</v>
      </c>
      <c r="G41" s="171">
        <f>Dev_Wat_SELU!G77</f>
        <v>0</v>
      </c>
      <c r="H41" s="169">
        <f>Dev_Wat_SELU!H77</f>
        <v>0</v>
      </c>
      <c r="I41" s="169">
        <f>Dev_Wat_SELU!I77</f>
        <v>0</v>
      </c>
      <c r="J41" s="169">
        <f>Dev_Wat_SELU!J77</f>
        <v>0</v>
      </c>
      <c r="K41" s="189">
        <f>Dev_Wat_SELU!K77</f>
        <v>0</v>
      </c>
      <c r="L41" s="169">
        <f>Dev_Wat_SELU!L77</f>
        <v>0</v>
      </c>
      <c r="M41" s="171">
        <f>Dev_Wat_SELU!M77</f>
        <v>0</v>
      </c>
      <c r="N41" s="171">
        <f>Dev_Wat_SELU!N77</f>
        <v>0</v>
      </c>
      <c r="O41" s="169">
        <f>Dev_Wat_SELU!O77</f>
        <v>0</v>
      </c>
      <c r="P41" s="169">
        <f>Dev_Wat_SELU!P77</f>
        <v>0</v>
      </c>
      <c r="Q41" s="189">
        <f>Dev_Wat_SELU!Q77</f>
        <v>0</v>
      </c>
      <c r="R41" s="169"/>
      <c r="S41" s="170"/>
      <c r="T41" s="170"/>
      <c r="U41" s="170">
        <f>Dev_Wat_SELU!U77</f>
        <v>0</v>
      </c>
      <c r="V41" s="170">
        <f>Dev_Wat_SELU!V77</f>
        <v>0</v>
      </c>
      <c r="W41" s="53"/>
      <c r="X41" s="170">
        <f>Dev_Wat_SELU!X77</f>
        <v>0</v>
      </c>
    </row>
    <row r="42" spans="1:24" ht="16" thickBot="1">
      <c r="B42" s="24" t="str">
        <f>Dev_Wat_SELU!B78</f>
        <v>W6</v>
      </c>
      <c r="C42" s="25" t="str">
        <f>Dev_Wat_SELU!C78</f>
        <v>Net primary &amp; secondary water resource = W2a+W2b-W32-W33</v>
      </c>
      <c r="D42" s="73">
        <f>Dev_Wat_SELU!D78</f>
        <v>0</v>
      </c>
      <c r="E42" s="75">
        <f>Dev_Wat_SELU!E78</f>
        <v>0</v>
      </c>
      <c r="F42" s="75">
        <f>Dev_Wat_SELU!F78</f>
        <v>0</v>
      </c>
      <c r="G42" s="75">
        <f>Dev_Wat_SELU!G78</f>
        <v>0</v>
      </c>
      <c r="H42" s="75">
        <f>Dev_Wat_SELU!H78</f>
        <v>0</v>
      </c>
      <c r="I42" s="75">
        <f>Dev_Wat_SELU!I78</f>
        <v>0</v>
      </c>
      <c r="J42" s="74">
        <f>Dev_Wat_SELU!J78</f>
        <v>0</v>
      </c>
      <c r="K42" s="76">
        <f>Dev_Wat_SELU!K78</f>
        <v>0</v>
      </c>
      <c r="L42" s="75">
        <f>Dev_Wat_SELU!L78</f>
        <v>0</v>
      </c>
      <c r="M42" s="75">
        <f>Dev_Wat_SELU!M78</f>
        <v>0</v>
      </c>
      <c r="N42" s="75">
        <f>Dev_Wat_SELU!N78</f>
        <v>0</v>
      </c>
      <c r="O42" s="75">
        <f>Dev_Wat_SELU!O78</f>
        <v>0</v>
      </c>
      <c r="P42" s="75">
        <f>Dev_Wat_SELU!P78</f>
        <v>0</v>
      </c>
      <c r="Q42" s="76">
        <f>Dev_Wat_SELU!Q78</f>
        <v>0</v>
      </c>
      <c r="R42" s="75"/>
      <c r="S42" s="76"/>
      <c r="T42" s="76"/>
      <c r="U42" s="76">
        <f>Dev_Wat_SELU!U78</f>
        <v>0</v>
      </c>
      <c r="V42" s="76">
        <f>Dev_Wat_SELU!V78</f>
        <v>0</v>
      </c>
      <c r="W42" s="53"/>
      <c r="X42" s="76">
        <f>Dev_Wat_SELU!X78</f>
        <v>0</v>
      </c>
    </row>
    <row r="43" spans="1:24" ht="15" thickTop="1">
      <c r="B43" s="27" t="str">
        <f>Dev_Wat_SELU!B88</f>
        <v>W71</v>
      </c>
      <c r="C43" s="39" t="str">
        <f>Dev_Wat_SELU!C88</f>
        <v>Total adjustment of natural renewable water resources (+ or -)</v>
      </c>
      <c r="D43" s="68">
        <f>Dev_Wat_SELU!D88</f>
        <v>0</v>
      </c>
      <c r="E43" s="71">
        <f>Dev_Wat_SELU!E88</f>
        <v>0</v>
      </c>
      <c r="F43" s="70">
        <f>Dev_Wat_SELU!F88</f>
        <v>0</v>
      </c>
      <c r="G43" s="70">
        <f>Dev_Wat_SELU!G88</f>
        <v>0</v>
      </c>
      <c r="H43" s="71">
        <f>Dev_Wat_SELU!H88</f>
        <v>0</v>
      </c>
      <c r="I43" s="71">
        <f>Dev_Wat_SELU!I88</f>
        <v>0</v>
      </c>
      <c r="J43" s="69">
        <f>Dev_Wat_SELU!J88</f>
        <v>0</v>
      </c>
      <c r="K43" s="95">
        <f>Dev_Wat_SELU!K88</f>
        <v>0</v>
      </c>
      <c r="L43" s="71">
        <f>Dev_Wat_SELU!L88</f>
        <v>0</v>
      </c>
      <c r="M43" s="70">
        <f>Dev_Wat_SELU!M88</f>
        <v>0</v>
      </c>
      <c r="N43" s="70">
        <f>Dev_Wat_SELU!N88</f>
        <v>0</v>
      </c>
      <c r="O43" s="71">
        <f>Dev_Wat_SELU!O88</f>
        <v>0</v>
      </c>
      <c r="P43" s="71">
        <f>Dev_Wat_SELU!P88</f>
        <v>0</v>
      </c>
      <c r="Q43" s="95">
        <f>Dev_Wat_SELU!Q88</f>
        <v>0</v>
      </c>
      <c r="R43" s="71"/>
      <c r="S43" s="72"/>
      <c r="T43" s="72"/>
      <c r="U43" s="72">
        <f>Dev_Wat_SELU!U88</f>
        <v>0</v>
      </c>
      <c r="V43" s="72">
        <f>Dev_Wat_SELU!V88</f>
        <v>0</v>
      </c>
      <c r="W43" s="53"/>
      <c r="X43" s="95">
        <f>Dev_Wat_SELU!X88</f>
        <v>0</v>
      </c>
    </row>
    <row r="44" spans="1:24">
      <c r="B44" s="17" t="str">
        <f>Dev_Wat_SELU!B89</f>
        <v>W39</v>
      </c>
      <c r="C44" s="18" t="str">
        <f>Dev_Wat_SELU!C89</f>
        <v>Other change in volume of stocks and adjustment (+ or -)</v>
      </c>
      <c r="D44" s="60">
        <f>Dev_Wat_SELU!D89</f>
        <v>0</v>
      </c>
      <c r="E44" s="62">
        <f>Dev_Wat_SELU!E89</f>
        <v>0</v>
      </c>
      <c r="F44" s="62">
        <f>Dev_Wat_SELU!F89</f>
        <v>0</v>
      </c>
      <c r="G44" s="62">
        <f>Dev_Wat_SELU!G89</f>
        <v>0</v>
      </c>
      <c r="H44" s="62">
        <f>Dev_Wat_SELU!H89</f>
        <v>0</v>
      </c>
      <c r="I44" s="62">
        <f>Dev_Wat_SELU!I89</f>
        <v>0</v>
      </c>
      <c r="J44" s="61">
        <f>Dev_Wat_SELU!J89</f>
        <v>0</v>
      </c>
      <c r="K44" s="63">
        <f>Dev_Wat_SELU!K89</f>
        <v>0</v>
      </c>
      <c r="L44" s="62">
        <f>Dev_Wat_SELU!L89</f>
        <v>0</v>
      </c>
      <c r="M44" s="62">
        <f>Dev_Wat_SELU!M89</f>
        <v>0</v>
      </c>
      <c r="N44" s="62">
        <f>Dev_Wat_SELU!N89</f>
        <v>0</v>
      </c>
      <c r="O44" s="62">
        <f>Dev_Wat_SELU!O89</f>
        <v>0</v>
      </c>
      <c r="P44" s="62">
        <f>Dev_Wat_SELU!P89</f>
        <v>0</v>
      </c>
      <c r="Q44" s="63">
        <f>Dev_Wat_SELU!Q89</f>
        <v>0</v>
      </c>
      <c r="R44" s="62"/>
      <c r="S44" s="63"/>
      <c r="T44" s="63"/>
      <c r="U44" s="63">
        <f>Dev_Wat_SELU!U89</f>
        <v>0</v>
      </c>
      <c r="V44" s="63">
        <f>Dev_Wat_SELU!V89</f>
        <v>0</v>
      </c>
      <c r="W44" s="53"/>
      <c r="X44" s="63">
        <f>Dev_Wat_SELU!X89</f>
        <v>0</v>
      </c>
    </row>
    <row r="45" spans="1:24" s="143" customFormat="1">
      <c r="A45" s="132"/>
      <c r="B45" s="133" t="str">
        <f>Dev_Wat_SELU!B90</f>
        <v>W7a</v>
      </c>
      <c r="C45" s="134" t="str">
        <f>Dev_Wat_SELU!C90</f>
        <v>Exploitable natural water resources = W2a+W71+W39</v>
      </c>
      <c r="D45" s="135">
        <f>Dev_Wat_SELU!D90</f>
        <v>0</v>
      </c>
      <c r="E45" s="141">
        <f>Dev_Wat_SELU!E90</f>
        <v>0</v>
      </c>
      <c r="F45" s="141">
        <f>Dev_Wat_SELU!F90</f>
        <v>0</v>
      </c>
      <c r="G45" s="140">
        <f>Dev_Wat_SELU!G90</f>
        <v>0</v>
      </c>
      <c r="H45" s="141">
        <f>Dev_Wat_SELU!H90</f>
        <v>0</v>
      </c>
      <c r="I45" s="140">
        <f>Dev_Wat_SELU!I90</f>
        <v>0</v>
      </c>
      <c r="J45" s="136">
        <f>Dev_Wat_SELU!J90</f>
        <v>0</v>
      </c>
      <c r="K45" s="139">
        <f>Dev_Wat_SELU!K90</f>
        <v>0</v>
      </c>
      <c r="L45" s="140">
        <f>Dev_Wat_SELU!L90</f>
        <v>0</v>
      </c>
      <c r="M45" s="141">
        <f>Dev_Wat_SELU!M90</f>
        <v>0</v>
      </c>
      <c r="N45" s="140">
        <f>Dev_Wat_SELU!N90</f>
        <v>0</v>
      </c>
      <c r="O45" s="141">
        <f>Dev_Wat_SELU!O90</f>
        <v>0</v>
      </c>
      <c r="P45" s="140">
        <f>Dev_Wat_SELU!P90</f>
        <v>0</v>
      </c>
      <c r="Q45" s="139">
        <f>Dev_Wat_SELU!Q90</f>
        <v>0</v>
      </c>
      <c r="R45" s="141"/>
      <c r="S45" s="139"/>
      <c r="T45" s="139"/>
      <c r="U45" s="139">
        <f>Dev_Wat_SELU!U90</f>
        <v>0</v>
      </c>
      <c r="V45" s="139">
        <f>Dev_Wat_SELU!V90</f>
        <v>0</v>
      </c>
      <c r="W45" s="142"/>
      <c r="X45" s="139">
        <f>Dev_Wat_SELU!X90</f>
        <v>0</v>
      </c>
    </row>
    <row r="46" spans="1:24">
      <c r="B46" s="165" t="str">
        <f>Dev_Wat_SELU!B93</f>
        <v>W72</v>
      </c>
      <c r="C46" s="166" t="str">
        <f>Dev_Wat_SELU!C93</f>
        <v>Total adjustment of secondary renewable water resources</v>
      </c>
      <c r="D46" s="167">
        <f>Dev_Wat_SELU!D93</f>
        <v>0</v>
      </c>
      <c r="E46" s="169">
        <f>Dev_Wat_SELU!E93</f>
        <v>0</v>
      </c>
      <c r="F46" s="171">
        <f>Dev_Wat_SELU!F93</f>
        <v>0</v>
      </c>
      <c r="G46" s="171">
        <f>Dev_Wat_SELU!G93</f>
        <v>0</v>
      </c>
      <c r="H46" s="169">
        <f>Dev_Wat_SELU!H93</f>
        <v>0</v>
      </c>
      <c r="I46" s="169">
        <f>Dev_Wat_SELU!I93</f>
        <v>0</v>
      </c>
      <c r="J46" s="169">
        <f>Dev_Wat_SELU!J93</f>
        <v>0</v>
      </c>
      <c r="K46" s="189">
        <f>Dev_Wat_SELU!K93</f>
        <v>0</v>
      </c>
      <c r="L46" s="169">
        <f>Dev_Wat_SELU!L93</f>
        <v>0</v>
      </c>
      <c r="M46" s="171">
        <f>Dev_Wat_SELU!M93</f>
        <v>0</v>
      </c>
      <c r="N46" s="171">
        <f>Dev_Wat_SELU!N93</f>
        <v>0</v>
      </c>
      <c r="O46" s="169">
        <f>Dev_Wat_SELU!O93</f>
        <v>0</v>
      </c>
      <c r="P46" s="169">
        <f>Dev_Wat_SELU!P93</f>
        <v>0</v>
      </c>
      <c r="Q46" s="189">
        <f>Dev_Wat_SELU!Q93</f>
        <v>0</v>
      </c>
      <c r="R46" s="169"/>
      <c r="S46" s="170"/>
      <c r="T46" s="170"/>
      <c r="U46" s="170">
        <f>Dev_Wat_SELU!U93</f>
        <v>0</v>
      </c>
      <c r="V46" s="170">
        <f>Dev_Wat_SELU!V93</f>
        <v>0</v>
      </c>
      <c r="W46" s="53"/>
      <c r="X46" s="170">
        <f>Dev_Wat_SELU!X93</f>
        <v>0</v>
      </c>
    </row>
    <row r="47" spans="1:24" s="149" customFormat="1">
      <c r="A47" s="200"/>
      <c r="B47" s="201" t="str">
        <f>Dev_Wat_SELU!B94</f>
        <v>W7b</v>
      </c>
      <c r="C47" s="202" t="str">
        <f>Dev_Wat_SELU!C94</f>
        <v>Exploitable secondary water resources = W2b+W72</v>
      </c>
      <c r="D47" s="203">
        <f>Dev_Wat_SELU!D94</f>
        <v>0</v>
      </c>
      <c r="E47" s="204">
        <f>Dev_Wat_SELU!E94</f>
        <v>0</v>
      </c>
      <c r="F47" s="204">
        <f>Dev_Wat_SELU!F94</f>
        <v>0</v>
      </c>
      <c r="G47" s="205">
        <f>Dev_Wat_SELU!G94</f>
        <v>0</v>
      </c>
      <c r="H47" s="204">
        <f>Dev_Wat_SELU!H94</f>
        <v>0</v>
      </c>
      <c r="I47" s="205">
        <f>Dev_Wat_SELU!I94</f>
        <v>0</v>
      </c>
      <c r="J47" s="206">
        <f>Dev_Wat_SELU!J94</f>
        <v>0</v>
      </c>
      <c r="K47" s="207">
        <f>Dev_Wat_SELU!K94</f>
        <v>0</v>
      </c>
      <c r="L47" s="205">
        <f>Dev_Wat_SELU!L94</f>
        <v>0</v>
      </c>
      <c r="M47" s="204">
        <f>Dev_Wat_SELU!M94</f>
        <v>0</v>
      </c>
      <c r="N47" s="205">
        <f>Dev_Wat_SELU!N94</f>
        <v>0</v>
      </c>
      <c r="O47" s="204">
        <f>Dev_Wat_SELU!O94</f>
        <v>0</v>
      </c>
      <c r="P47" s="205">
        <f>Dev_Wat_SELU!P94</f>
        <v>0</v>
      </c>
      <c r="Q47" s="207">
        <f>Dev_Wat_SELU!Q94</f>
        <v>0</v>
      </c>
      <c r="R47" s="204"/>
      <c r="S47" s="207"/>
      <c r="T47" s="207"/>
      <c r="U47" s="207">
        <f>Dev_Wat_SELU!U94</f>
        <v>0</v>
      </c>
      <c r="V47" s="207">
        <f>Dev_Wat_SELU!V94</f>
        <v>0</v>
      </c>
      <c r="W47" s="142"/>
      <c r="X47" s="207">
        <f>Dev_Wat_SELU!X94</f>
        <v>0</v>
      </c>
    </row>
    <row r="48" spans="1:24" ht="15.5">
      <c r="B48" s="21" t="str">
        <f>Dev_Wat_SELU!B95</f>
        <v>W7</v>
      </c>
      <c r="C48" s="22" t="str">
        <f>Dev_Wat_SELU!C95</f>
        <v>Net Ecosystem Accessible Water Surplus = W7a+W7b</v>
      </c>
      <c r="D48" s="80">
        <f>Dev_Wat_SELU!D95</f>
        <v>0</v>
      </c>
      <c r="E48" s="82">
        <f>Dev_Wat_SELU!E95</f>
        <v>0</v>
      </c>
      <c r="F48" s="82">
        <f>Dev_Wat_SELU!F95</f>
        <v>0</v>
      </c>
      <c r="G48" s="82">
        <f>Dev_Wat_SELU!G95</f>
        <v>0</v>
      </c>
      <c r="H48" s="82">
        <f>Dev_Wat_SELU!H95</f>
        <v>0</v>
      </c>
      <c r="I48" s="82">
        <f>Dev_Wat_SELU!I95</f>
        <v>0</v>
      </c>
      <c r="J48" s="81">
        <f>Dev_Wat_SELU!J95</f>
        <v>0</v>
      </c>
      <c r="K48" s="83">
        <f>Dev_Wat_SELU!K95</f>
        <v>0</v>
      </c>
      <c r="L48" s="82">
        <f>Dev_Wat_SELU!L95</f>
        <v>0</v>
      </c>
      <c r="M48" s="82">
        <f>Dev_Wat_SELU!M95</f>
        <v>0</v>
      </c>
      <c r="N48" s="82">
        <f>Dev_Wat_SELU!N95</f>
        <v>0</v>
      </c>
      <c r="O48" s="82">
        <f>Dev_Wat_SELU!O95</f>
        <v>0</v>
      </c>
      <c r="P48" s="82">
        <f>Dev_Wat_SELU!P95</f>
        <v>0</v>
      </c>
      <c r="Q48" s="83">
        <f>Dev_Wat_SELU!Q95</f>
        <v>0</v>
      </c>
      <c r="R48" s="82"/>
      <c r="S48" s="83"/>
      <c r="T48" s="83"/>
      <c r="U48" s="83">
        <f>Dev_Wat_SELU!U95</f>
        <v>0</v>
      </c>
      <c r="V48" s="83">
        <f>Dev_Wat_SELU!V95</f>
        <v>0</v>
      </c>
      <c r="W48" s="53"/>
      <c r="X48" s="83">
        <f>Dev_Wat_SELU!X95</f>
        <v>0</v>
      </c>
    </row>
    <row r="49" spans="2:24" s="3" customFormat="1" ht="11.25" customHeight="1">
      <c r="B49" s="12"/>
      <c r="C49" s="13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53"/>
      <c r="X49" s="84"/>
    </row>
    <row r="50" spans="2:24" ht="18.5">
      <c r="B50" s="28" t="str">
        <f>Dev_Wat_SELU!B97</f>
        <v>III. Total water uses</v>
      </c>
      <c r="C50" s="14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6"/>
      <c r="T50" s="86"/>
      <c r="U50" s="86"/>
      <c r="V50" s="86"/>
      <c r="W50" s="87"/>
      <c r="X50" s="88"/>
    </row>
    <row r="51" spans="2:24">
      <c r="B51" s="27" t="str">
        <f>Dev_Wat_SELU!B103</f>
        <v>W81</v>
      </c>
      <c r="C51" s="39" t="str">
        <f>Dev_Wat_SELU!C103</f>
        <v>Abstraction from water assets (W81 = W34)</v>
      </c>
      <c r="D51" s="68">
        <f>Dev_Wat_SELU!D103</f>
        <v>0</v>
      </c>
      <c r="E51" s="71">
        <f>Dev_Wat_SELU!E103</f>
        <v>0</v>
      </c>
      <c r="F51" s="70">
        <f>Dev_Wat_SELU!F103</f>
        <v>0</v>
      </c>
      <c r="G51" s="70">
        <f>Dev_Wat_SELU!G103</f>
        <v>0</v>
      </c>
      <c r="H51" s="71">
        <f>Dev_Wat_SELU!H103</f>
        <v>0</v>
      </c>
      <c r="I51" s="71">
        <f>Dev_Wat_SELU!I103</f>
        <v>0</v>
      </c>
      <c r="J51" s="71">
        <f>Dev_Wat_SELU!J103</f>
        <v>0</v>
      </c>
      <c r="K51" s="95">
        <f>Dev_Wat_SELU!K103</f>
        <v>0</v>
      </c>
      <c r="L51" s="71">
        <f>Dev_Wat_SELU!L103</f>
        <v>0</v>
      </c>
      <c r="M51" s="70">
        <f>Dev_Wat_SELU!M103</f>
        <v>0</v>
      </c>
      <c r="N51" s="70">
        <f>Dev_Wat_SELU!N103</f>
        <v>0</v>
      </c>
      <c r="O51" s="71">
        <f>Dev_Wat_SELU!O103</f>
        <v>0</v>
      </c>
      <c r="P51" s="71">
        <f>Dev_Wat_SELU!P103</f>
        <v>0</v>
      </c>
      <c r="Q51" s="124">
        <f>Dev_Wat_SELU!Q103</f>
        <v>0</v>
      </c>
      <c r="R51" s="71"/>
      <c r="S51" s="125"/>
      <c r="T51" s="125"/>
      <c r="U51" s="125">
        <f>Dev_Wat_SELU!U103</f>
        <v>0</v>
      </c>
      <c r="V51" s="125">
        <f>Dev_Wat_SELU!V103</f>
        <v>0</v>
      </c>
      <c r="W51" s="53"/>
      <c r="X51" s="125">
        <f>Dev_Wat_SELU!X103</f>
        <v>0</v>
      </c>
    </row>
    <row r="52" spans="2:24">
      <c r="B52" s="17" t="str">
        <f>Dev_Wat_SELU!B106</f>
        <v>W82</v>
      </c>
      <c r="C52" s="18" t="str">
        <f>Dev_Wat_SELU!C106</f>
        <v>Agriculture and forestry 'green water' use = W311+W312</v>
      </c>
      <c r="D52" s="60">
        <f>Dev_Wat_SELU!D106</f>
        <v>0</v>
      </c>
      <c r="E52" s="62">
        <f>Dev_Wat_SELU!E106</f>
        <v>0</v>
      </c>
      <c r="F52" s="62">
        <f>Dev_Wat_SELU!F106</f>
        <v>0</v>
      </c>
      <c r="G52" s="62">
        <f>Dev_Wat_SELU!G106</f>
        <v>0</v>
      </c>
      <c r="H52" s="62">
        <f>Dev_Wat_SELU!H106</f>
        <v>0</v>
      </c>
      <c r="I52" s="62">
        <f>Dev_Wat_SELU!I106</f>
        <v>0</v>
      </c>
      <c r="J52" s="62">
        <f>Dev_Wat_SELU!J106</f>
        <v>0</v>
      </c>
      <c r="K52" s="63">
        <f>Dev_Wat_SELU!K106</f>
        <v>0</v>
      </c>
      <c r="L52" s="62">
        <f>Dev_Wat_SELU!L106</f>
        <v>0</v>
      </c>
      <c r="M52" s="62">
        <f>Dev_Wat_SELU!M106</f>
        <v>0</v>
      </c>
      <c r="N52" s="62">
        <f>Dev_Wat_SELU!N106</f>
        <v>0</v>
      </c>
      <c r="O52" s="62">
        <f>Dev_Wat_SELU!O106</f>
        <v>0</v>
      </c>
      <c r="P52" s="62">
        <f>Dev_Wat_SELU!P106</f>
        <v>0</v>
      </c>
      <c r="Q52" s="63">
        <f>Dev_Wat_SELU!Q106</f>
        <v>0</v>
      </c>
      <c r="R52" s="62"/>
      <c r="S52" s="63"/>
      <c r="T52" s="63"/>
      <c r="U52" s="63">
        <f>Dev_Wat_SELU!U106</f>
        <v>0</v>
      </c>
      <c r="V52" s="63">
        <f>Dev_Wat_SELU!V106</f>
        <v>0</v>
      </c>
      <c r="W52" s="53"/>
      <c r="X52" s="63">
        <f>Dev_Wat_SELU!X106</f>
        <v>0</v>
      </c>
    </row>
    <row r="53" spans="2:24">
      <c r="B53" s="165" t="str">
        <f>Dev_Wat_SELU!B107</f>
        <v>W83</v>
      </c>
      <c r="C53" s="166" t="str">
        <f>Dev_Wat_SELU!C107</f>
        <v>Collection of precipitation water (rainwater harvest) (W84 = W351)</v>
      </c>
      <c r="D53" s="167">
        <f>Dev_Wat_SELU!D107</f>
        <v>0</v>
      </c>
      <c r="E53" s="169">
        <f>Dev_Wat_SELU!E107</f>
        <v>0</v>
      </c>
      <c r="F53" s="171">
        <f>Dev_Wat_SELU!F107</f>
        <v>0</v>
      </c>
      <c r="G53" s="171">
        <f>Dev_Wat_SELU!G107</f>
        <v>0</v>
      </c>
      <c r="H53" s="169">
        <f>Dev_Wat_SELU!H107</f>
        <v>0</v>
      </c>
      <c r="I53" s="169">
        <f>Dev_Wat_SELU!I107</f>
        <v>0</v>
      </c>
      <c r="J53" s="169">
        <f>Dev_Wat_SELU!J107</f>
        <v>0</v>
      </c>
      <c r="K53" s="189">
        <f>Dev_Wat_SELU!K107</f>
        <v>0</v>
      </c>
      <c r="L53" s="169">
        <f>Dev_Wat_SELU!L107</f>
        <v>0</v>
      </c>
      <c r="M53" s="171">
        <f>Dev_Wat_SELU!M107</f>
        <v>0</v>
      </c>
      <c r="N53" s="171">
        <f>Dev_Wat_SELU!N107</f>
        <v>0</v>
      </c>
      <c r="O53" s="169">
        <f>Dev_Wat_SELU!O107</f>
        <v>0</v>
      </c>
      <c r="P53" s="169">
        <f>Dev_Wat_SELU!P107</f>
        <v>0</v>
      </c>
      <c r="Q53" s="189">
        <f>Dev_Wat_SELU!Q107</f>
        <v>0</v>
      </c>
      <c r="R53" s="169"/>
      <c r="S53" s="170"/>
      <c r="T53" s="170"/>
      <c r="U53" s="170">
        <f>Dev_Wat_SELU!U107</f>
        <v>0</v>
      </c>
      <c r="V53" s="170">
        <f>Dev_Wat_SELU!V107</f>
        <v>0</v>
      </c>
      <c r="W53" s="53"/>
      <c r="X53" s="170">
        <f>Dev_Wat_SELU!X107</f>
        <v>0</v>
      </c>
    </row>
    <row r="54" spans="2:24">
      <c r="B54" s="17" t="str">
        <f>Dev_Wat_SELU!B108</f>
        <v>W84</v>
      </c>
      <c r="C54" s="18" t="str">
        <f>Dev_Wat_SELU!C108</f>
        <v>Abstraction/collection of urban runoff (W84 = W352)</v>
      </c>
      <c r="D54" s="60">
        <f>Dev_Wat_SELU!D108</f>
        <v>0</v>
      </c>
      <c r="E54" s="62">
        <f>Dev_Wat_SELU!E108</f>
        <v>0</v>
      </c>
      <c r="F54" s="62">
        <f>Dev_Wat_SELU!F108</f>
        <v>0</v>
      </c>
      <c r="G54" s="62">
        <f>Dev_Wat_SELU!G108</f>
        <v>0</v>
      </c>
      <c r="H54" s="62">
        <f>Dev_Wat_SELU!H108</f>
        <v>0</v>
      </c>
      <c r="I54" s="62">
        <f>Dev_Wat_SELU!I108</f>
        <v>0</v>
      </c>
      <c r="J54" s="62">
        <f>Dev_Wat_SELU!J108</f>
        <v>0</v>
      </c>
      <c r="K54" s="63">
        <f>Dev_Wat_SELU!K108</f>
        <v>0</v>
      </c>
      <c r="L54" s="62">
        <f>Dev_Wat_SELU!L108</f>
        <v>0</v>
      </c>
      <c r="M54" s="62">
        <f>Dev_Wat_SELU!M108</f>
        <v>0</v>
      </c>
      <c r="N54" s="62">
        <f>Dev_Wat_SELU!N108</f>
        <v>0</v>
      </c>
      <c r="O54" s="62">
        <f>Dev_Wat_SELU!O108</f>
        <v>0</v>
      </c>
      <c r="P54" s="62">
        <f>Dev_Wat_SELU!P108</f>
        <v>0</v>
      </c>
      <c r="Q54" s="63">
        <f>Dev_Wat_SELU!Q108</f>
        <v>0</v>
      </c>
      <c r="R54" s="62"/>
      <c r="S54" s="63"/>
      <c r="T54" s="63"/>
      <c r="U54" s="63">
        <f>Dev_Wat_SELU!U108</f>
        <v>0</v>
      </c>
      <c r="V54" s="63">
        <f>Dev_Wat_SELU!V108</f>
        <v>0</v>
      </c>
      <c r="W54" s="53"/>
      <c r="X54" s="63">
        <f>Dev_Wat_SELU!X108</f>
        <v>0</v>
      </c>
    </row>
    <row r="55" spans="2:24" ht="16" thickBot="1">
      <c r="B55" s="24" t="str">
        <f>Dev_Wat_SELU!B109</f>
        <v>W8</v>
      </c>
      <c r="C55" s="25" t="str">
        <f>Dev_Wat_SELU!C109</f>
        <v>Total Use of Ecosystem Water</v>
      </c>
      <c r="D55" s="73">
        <f>Dev_Wat_SELU!D109</f>
        <v>0</v>
      </c>
      <c r="E55" s="75">
        <f>Dev_Wat_SELU!E109</f>
        <v>0</v>
      </c>
      <c r="F55" s="75">
        <f>Dev_Wat_SELU!F109</f>
        <v>0</v>
      </c>
      <c r="G55" s="75">
        <f>Dev_Wat_SELU!G109</f>
        <v>0</v>
      </c>
      <c r="H55" s="75">
        <f>Dev_Wat_SELU!H109</f>
        <v>0</v>
      </c>
      <c r="I55" s="75">
        <f>Dev_Wat_SELU!I109</f>
        <v>0</v>
      </c>
      <c r="J55" s="74">
        <f>Dev_Wat_SELU!J109</f>
        <v>0</v>
      </c>
      <c r="K55" s="76">
        <f>Dev_Wat_SELU!K109</f>
        <v>0</v>
      </c>
      <c r="L55" s="75">
        <f>Dev_Wat_SELU!L109</f>
        <v>0</v>
      </c>
      <c r="M55" s="75">
        <f>Dev_Wat_SELU!M109</f>
        <v>0</v>
      </c>
      <c r="N55" s="75">
        <f>Dev_Wat_SELU!N109</f>
        <v>0</v>
      </c>
      <c r="O55" s="75">
        <f>Dev_Wat_SELU!O109</f>
        <v>0</v>
      </c>
      <c r="P55" s="75">
        <f>Dev_Wat_SELU!P109</f>
        <v>0</v>
      </c>
      <c r="Q55" s="76">
        <f>Dev_Wat_SELU!Q109</f>
        <v>0</v>
      </c>
      <c r="R55" s="75"/>
      <c r="S55" s="76"/>
      <c r="T55" s="76"/>
      <c r="U55" s="76">
        <f>Dev_Wat_SELU!U109</f>
        <v>0</v>
      </c>
      <c r="V55" s="76">
        <f>Dev_Wat_SELU!V109</f>
        <v>0</v>
      </c>
      <c r="W55" s="53"/>
      <c r="X55" s="76">
        <f>Dev_Wat_SELU!X109</f>
        <v>0</v>
      </c>
    </row>
    <row r="56" spans="2:24" ht="15" thickTop="1">
      <c r="B56" s="17" t="str">
        <f>Dev_Wat_SELU!B110</f>
        <v>W91</v>
      </c>
      <c r="C56" s="18" t="str">
        <f>Dev_Wat_SELU!C110</f>
        <v>Artificial inflows of water from other territories (W91=W241)</v>
      </c>
      <c r="D56" s="60">
        <f>Dev_Wat_SELU!D110</f>
        <v>0</v>
      </c>
      <c r="E56" s="62">
        <f>Dev_Wat_SELU!E110</f>
        <v>0</v>
      </c>
      <c r="F56" s="62">
        <f>Dev_Wat_SELU!F110</f>
        <v>0</v>
      </c>
      <c r="G56" s="62">
        <f>Dev_Wat_SELU!G110</f>
        <v>0</v>
      </c>
      <c r="H56" s="62">
        <f>Dev_Wat_SELU!H110</f>
        <v>0</v>
      </c>
      <c r="I56" s="62">
        <f>Dev_Wat_SELU!I110</f>
        <v>0</v>
      </c>
      <c r="J56" s="62">
        <f>Dev_Wat_SELU!J110</f>
        <v>0</v>
      </c>
      <c r="K56" s="63">
        <f>Dev_Wat_SELU!K110</f>
        <v>0</v>
      </c>
      <c r="L56" s="62">
        <f>Dev_Wat_SELU!L110</f>
        <v>0</v>
      </c>
      <c r="M56" s="62">
        <f>Dev_Wat_SELU!M110</f>
        <v>0</v>
      </c>
      <c r="N56" s="62">
        <f>Dev_Wat_SELU!N110</f>
        <v>0</v>
      </c>
      <c r="O56" s="62">
        <f>Dev_Wat_SELU!O110</f>
        <v>0</v>
      </c>
      <c r="P56" s="62">
        <f>Dev_Wat_SELU!P110</f>
        <v>0</v>
      </c>
      <c r="Q56" s="63">
        <f>Dev_Wat_SELU!Q110</f>
        <v>0</v>
      </c>
      <c r="R56" s="62"/>
      <c r="S56" s="63"/>
      <c r="T56" s="63"/>
      <c r="U56" s="63">
        <f>Dev_Wat_SELU!U110</f>
        <v>0</v>
      </c>
      <c r="V56" s="63">
        <f>Dev_Wat_SELU!V110</f>
        <v>0</v>
      </c>
      <c r="W56" s="53"/>
      <c r="X56" s="63">
        <f>Dev_Wat_SELU!X110</f>
        <v>0</v>
      </c>
    </row>
    <row r="57" spans="2:24">
      <c r="B57" s="165" t="str">
        <f>Dev_Wat_SELU!B111</f>
        <v>W92</v>
      </c>
      <c r="C57" s="166" t="str">
        <f>Dev_Wat_SELU!C111</f>
        <v>Withdrawal of water from the sea  (W92=W242)</v>
      </c>
      <c r="D57" s="167">
        <f>Dev_Wat_SELU!D111</f>
        <v>0</v>
      </c>
      <c r="E57" s="169">
        <f>Dev_Wat_SELU!E111</f>
        <v>0</v>
      </c>
      <c r="F57" s="171">
        <f>Dev_Wat_SELU!F111</f>
        <v>0</v>
      </c>
      <c r="G57" s="171">
        <f>Dev_Wat_SELU!G111</f>
        <v>0</v>
      </c>
      <c r="H57" s="169">
        <f>Dev_Wat_SELU!H111</f>
        <v>0</v>
      </c>
      <c r="I57" s="169">
        <f>Dev_Wat_SELU!I111</f>
        <v>0</v>
      </c>
      <c r="J57" s="169">
        <f>Dev_Wat_SELU!J111</f>
        <v>0</v>
      </c>
      <c r="K57" s="189">
        <f>Dev_Wat_SELU!K111</f>
        <v>0</v>
      </c>
      <c r="L57" s="169">
        <f>Dev_Wat_SELU!L111</f>
        <v>0</v>
      </c>
      <c r="M57" s="171">
        <f>Dev_Wat_SELU!M111</f>
        <v>0</v>
      </c>
      <c r="N57" s="171">
        <f>Dev_Wat_SELU!N111</f>
        <v>0</v>
      </c>
      <c r="O57" s="169">
        <f>Dev_Wat_SELU!O111</f>
        <v>0</v>
      </c>
      <c r="P57" s="169">
        <f>Dev_Wat_SELU!P111</f>
        <v>0</v>
      </c>
      <c r="Q57" s="189">
        <f>Dev_Wat_SELU!Q111</f>
        <v>0</v>
      </c>
      <c r="R57" s="169"/>
      <c r="S57" s="170"/>
      <c r="T57" s="170"/>
      <c r="U57" s="170">
        <f>Dev_Wat_SELU!U111</f>
        <v>0</v>
      </c>
      <c r="V57" s="170">
        <f>Dev_Wat_SELU!V111</f>
        <v>0</v>
      </c>
      <c r="W57" s="53"/>
      <c r="X57" s="170">
        <f>Dev_Wat_SELU!X111</f>
        <v>0</v>
      </c>
    </row>
    <row r="58" spans="2:24">
      <c r="B58" s="17" t="str">
        <f>Dev_Wat_SELU!B112</f>
        <v>W93</v>
      </c>
      <c r="C58" s="18" t="str">
        <f>Dev_Wat_SELU!C112</f>
        <v>Use of water received from other economic units</v>
      </c>
      <c r="D58" s="60">
        <f>Dev_Wat_SELU!D112</f>
        <v>0</v>
      </c>
      <c r="E58" s="62">
        <f>Dev_Wat_SELU!E112</f>
        <v>0</v>
      </c>
      <c r="F58" s="62">
        <f>Dev_Wat_SELU!F112</f>
        <v>0</v>
      </c>
      <c r="G58" s="62">
        <f>Dev_Wat_SELU!G112</f>
        <v>0</v>
      </c>
      <c r="H58" s="62">
        <f>Dev_Wat_SELU!H112</f>
        <v>0</v>
      </c>
      <c r="I58" s="62">
        <f>Dev_Wat_SELU!I112</f>
        <v>0</v>
      </c>
      <c r="J58" s="62">
        <f>Dev_Wat_SELU!J112</f>
        <v>0</v>
      </c>
      <c r="K58" s="63">
        <f>Dev_Wat_SELU!K112</f>
        <v>0</v>
      </c>
      <c r="L58" s="62">
        <f>Dev_Wat_SELU!L112</f>
        <v>0</v>
      </c>
      <c r="M58" s="62">
        <f>Dev_Wat_SELU!M112</f>
        <v>0</v>
      </c>
      <c r="N58" s="62">
        <f>Dev_Wat_SELU!N112</f>
        <v>0</v>
      </c>
      <c r="O58" s="62">
        <f>Dev_Wat_SELU!O112</f>
        <v>0</v>
      </c>
      <c r="P58" s="62">
        <f>Dev_Wat_SELU!P112</f>
        <v>0</v>
      </c>
      <c r="Q58" s="63">
        <f>Dev_Wat_SELU!Q112</f>
        <v>0</v>
      </c>
      <c r="R58" s="62"/>
      <c r="S58" s="63"/>
      <c r="T58" s="63"/>
      <c r="U58" s="63">
        <f>Dev_Wat_SELU!U112</f>
        <v>0</v>
      </c>
      <c r="V58" s="63">
        <f>Dev_Wat_SELU!V112</f>
        <v>0</v>
      </c>
      <c r="W58" s="53"/>
      <c r="X58" s="63">
        <f>Dev_Wat_SELU!X112</f>
        <v>0</v>
      </c>
    </row>
    <row r="59" spans="2:24">
      <c r="B59" s="165" t="str">
        <f>Dev_Wat_SELU!B113</f>
        <v>W94</v>
      </c>
      <c r="C59" s="166" t="str">
        <f>Dev_Wat_SELU!C113</f>
        <v>Re-use water within economic units</v>
      </c>
      <c r="D59" s="167">
        <f>Dev_Wat_SELU!D113</f>
        <v>0</v>
      </c>
      <c r="E59" s="169">
        <f>Dev_Wat_SELU!E113</f>
        <v>0</v>
      </c>
      <c r="F59" s="171">
        <f>Dev_Wat_SELU!F113</f>
        <v>0</v>
      </c>
      <c r="G59" s="171">
        <f>Dev_Wat_SELU!G113</f>
        <v>0</v>
      </c>
      <c r="H59" s="169">
        <f>Dev_Wat_SELU!H113</f>
        <v>0</v>
      </c>
      <c r="I59" s="169">
        <f>Dev_Wat_SELU!I113</f>
        <v>0</v>
      </c>
      <c r="J59" s="169">
        <f>Dev_Wat_SELU!J113</f>
        <v>0</v>
      </c>
      <c r="K59" s="189">
        <f>Dev_Wat_SELU!K113</f>
        <v>0</v>
      </c>
      <c r="L59" s="169">
        <f>Dev_Wat_SELU!L113</f>
        <v>0</v>
      </c>
      <c r="M59" s="171">
        <f>Dev_Wat_SELU!M113</f>
        <v>0</v>
      </c>
      <c r="N59" s="171">
        <f>Dev_Wat_SELU!N113</f>
        <v>0</v>
      </c>
      <c r="O59" s="169">
        <f>Dev_Wat_SELU!O113</f>
        <v>0</v>
      </c>
      <c r="P59" s="169">
        <f>Dev_Wat_SELU!P113</f>
        <v>0</v>
      </c>
      <c r="Q59" s="189">
        <f>Dev_Wat_SELU!Q113</f>
        <v>0</v>
      </c>
      <c r="R59" s="169"/>
      <c r="S59" s="170"/>
      <c r="T59" s="170"/>
      <c r="U59" s="170">
        <f>Dev_Wat_SELU!U113</f>
        <v>0</v>
      </c>
      <c r="V59" s="170">
        <f>Dev_Wat_SELU!V113</f>
        <v>0</v>
      </c>
      <c r="W59" s="53"/>
      <c r="X59" s="170">
        <f>Dev_Wat_SELU!X113</f>
        <v>0</v>
      </c>
    </row>
    <row r="60" spans="2:24">
      <c r="B60" s="17" t="str">
        <f>Dev_Wat_SELU!B114</f>
        <v>W95</v>
      </c>
      <c r="C60" s="18" t="str">
        <f>Dev_Wat_SELU!C114</f>
        <v>Imports of Water/ commodities &amp; residuals content</v>
      </c>
      <c r="D60" s="60">
        <f>Dev_Wat_SELU!D114</f>
        <v>0</v>
      </c>
      <c r="E60" s="62">
        <f>Dev_Wat_SELU!E114</f>
        <v>0</v>
      </c>
      <c r="F60" s="62">
        <f>Dev_Wat_SELU!F114</f>
        <v>0</v>
      </c>
      <c r="G60" s="62">
        <f>Dev_Wat_SELU!G114</f>
        <v>0</v>
      </c>
      <c r="H60" s="62">
        <f>Dev_Wat_SELU!H114</f>
        <v>0</v>
      </c>
      <c r="I60" s="62">
        <f>Dev_Wat_SELU!I114</f>
        <v>0</v>
      </c>
      <c r="J60" s="62">
        <f>Dev_Wat_SELU!J114</f>
        <v>0</v>
      </c>
      <c r="K60" s="63">
        <f>Dev_Wat_SELU!K114</f>
        <v>0</v>
      </c>
      <c r="L60" s="62">
        <f>Dev_Wat_SELU!L114</f>
        <v>0</v>
      </c>
      <c r="M60" s="62">
        <f>Dev_Wat_SELU!M114</f>
        <v>0</v>
      </c>
      <c r="N60" s="62">
        <f>Dev_Wat_SELU!N114</f>
        <v>0</v>
      </c>
      <c r="O60" s="62">
        <f>Dev_Wat_SELU!O114</f>
        <v>0</v>
      </c>
      <c r="P60" s="62">
        <f>Dev_Wat_SELU!P114</f>
        <v>0</v>
      </c>
      <c r="Q60" s="63">
        <f>Dev_Wat_SELU!Q114</f>
        <v>0</v>
      </c>
      <c r="R60" s="62"/>
      <c r="S60" s="63"/>
      <c r="T60" s="63"/>
      <c r="U60" s="63">
        <f>Dev_Wat_SELU!U114</f>
        <v>0</v>
      </c>
      <c r="V60" s="63">
        <f>Dev_Wat_SELU!V114</f>
        <v>0</v>
      </c>
      <c r="W60" s="53"/>
      <c r="X60" s="63">
        <f>Dev_Wat_SELU!X114</f>
        <v>0</v>
      </c>
    </row>
    <row r="61" spans="2:24">
      <c r="B61" s="165" t="str">
        <f>Dev_Wat_SELU!B115</f>
        <v>W96</v>
      </c>
      <c r="C61" s="166" t="str">
        <f>Dev_Wat_SELU!C115</f>
        <v>Exports of Water/ commodities &amp; residuals content</v>
      </c>
      <c r="D61" s="167">
        <f>Dev_Wat_SELU!D115</f>
        <v>0</v>
      </c>
      <c r="E61" s="169">
        <f>Dev_Wat_SELU!E115</f>
        <v>0</v>
      </c>
      <c r="F61" s="171">
        <f>Dev_Wat_SELU!F115</f>
        <v>0</v>
      </c>
      <c r="G61" s="171">
        <f>Dev_Wat_SELU!G115</f>
        <v>0</v>
      </c>
      <c r="H61" s="169">
        <f>Dev_Wat_SELU!H115</f>
        <v>0</v>
      </c>
      <c r="I61" s="169">
        <f>Dev_Wat_SELU!I115</f>
        <v>0</v>
      </c>
      <c r="J61" s="169">
        <f>Dev_Wat_SELU!J115</f>
        <v>0</v>
      </c>
      <c r="K61" s="189">
        <f>Dev_Wat_SELU!K115</f>
        <v>0</v>
      </c>
      <c r="L61" s="169">
        <f>Dev_Wat_SELU!L115</f>
        <v>0</v>
      </c>
      <c r="M61" s="171">
        <f>Dev_Wat_SELU!M115</f>
        <v>0</v>
      </c>
      <c r="N61" s="171">
        <f>Dev_Wat_SELU!N115</f>
        <v>0</v>
      </c>
      <c r="O61" s="169">
        <f>Dev_Wat_SELU!O115</f>
        <v>0</v>
      </c>
      <c r="P61" s="169">
        <f>Dev_Wat_SELU!P115</f>
        <v>0</v>
      </c>
      <c r="Q61" s="189">
        <f>Dev_Wat_SELU!Q115</f>
        <v>0</v>
      </c>
      <c r="R61" s="169"/>
      <c r="S61" s="170"/>
      <c r="T61" s="170"/>
      <c r="U61" s="170">
        <f>Dev_Wat_SELU!U115</f>
        <v>0</v>
      </c>
      <c r="V61" s="170">
        <f>Dev_Wat_SELU!V115</f>
        <v>0</v>
      </c>
      <c r="W61" s="53"/>
      <c r="X61" s="170">
        <f>Dev_Wat_SELU!X115</f>
        <v>0</v>
      </c>
    </row>
    <row r="62" spans="2:24" ht="16" thickBot="1">
      <c r="B62" s="24" t="str">
        <f>Dev_Wat_SELU!B116</f>
        <v>W9</v>
      </c>
      <c r="C62" s="25" t="str">
        <f>Dev_Wat_SELU!C116</f>
        <v>Direct Use of Water = W8+W91+W92+W93+W94+W95</v>
      </c>
      <c r="D62" s="116">
        <f>Dev_Wat_SELU!D116</f>
        <v>0</v>
      </c>
      <c r="E62" s="118">
        <f>Dev_Wat_SELU!E116</f>
        <v>0</v>
      </c>
      <c r="F62" s="118">
        <f>Dev_Wat_SELU!F116</f>
        <v>0</v>
      </c>
      <c r="G62" s="118">
        <f>Dev_Wat_SELU!G116</f>
        <v>0</v>
      </c>
      <c r="H62" s="118">
        <f>Dev_Wat_SELU!H116</f>
        <v>0</v>
      </c>
      <c r="I62" s="118">
        <f>Dev_Wat_SELU!I116</f>
        <v>0</v>
      </c>
      <c r="J62" s="117">
        <f>Dev_Wat_SELU!J116</f>
        <v>0</v>
      </c>
      <c r="K62" s="77">
        <f>Dev_Wat_SELU!K116</f>
        <v>0</v>
      </c>
      <c r="L62" s="118">
        <f>Dev_Wat_SELU!L116</f>
        <v>0</v>
      </c>
      <c r="M62" s="118">
        <f>Dev_Wat_SELU!M116</f>
        <v>0</v>
      </c>
      <c r="N62" s="118">
        <f>Dev_Wat_SELU!N116</f>
        <v>0</v>
      </c>
      <c r="O62" s="118">
        <f>Dev_Wat_SELU!O116</f>
        <v>0</v>
      </c>
      <c r="P62" s="118">
        <f>Dev_Wat_SELU!P116</f>
        <v>0</v>
      </c>
      <c r="Q62" s="77">
        <f>Dev_Wat_SELU!Q116</f>
        <v>0</v>
      </c>
      <c r="R62" s="118"/>
      <c r="S62" s="77"/>
      <c r="T62" s="77"/>
      <c r="U62" s="77">
        <f>Dev_Wat_SELU!U116</f>
        <v>0</v>
      </c>
      <c r="V62" s="77">
        <f>Dev_Wat_SELU!V116</f>
        <v>0</v>
      </c>
      <c r="W62" s="53"/>
      <c r="X62" s="77">
        <f>Dev_Wat_SELU!X116</f>
        <v>0</v>
      </c>
    </row>
    <row r="63" spans="2:24" ht="16.5" thickTop="1" thickBot="1">
      <c r="B63" s="24" t="str">
        <f>Dev_Wat_SELU!B117</f>
        <v>W10</v>
      </c>
      <c r="C63" s="25" t="str">
        <f>Dev_Wat_SELU!C117</f>
        <v>Domestic Consumption of Water = W9-W96</v>
      </c>
      <c r="D63" s="73">
        <f>Dev_Wat_SELU!D117</f>
        <v>0</v>
      </c>
      <c r="E63" s="75">
        <f>Dev_Wat_SELU!E117</f>
        <v>0</v>
      </c>
      <c r="F63" s="75">
        <f>Dev_Wat_SELU!F117</f>
        <v>0</v>
      </c>
      <c r="G63" s="75">
        <f>Dev_Wat_SELU!G117</f>
        <v>0</v>
      </c>
      <c r="H63" s="75">
        <f>Dev_Wat_SELU!H117</f>
        <v>0</v>
      </c>
      <c r="I63" s="75">
        <f>Dev_Wat_SELU!I117</f>
        <v>0</v>
      </c>
      <c r="J63" s="74">
        <f>Dev_Wat_SELU!J117</f>
        <v>0</v>
      </c>
      <c r="K63" s="76">
        <f>Dev_Wat_SELU!K117</f>
        <v>0</v>
      </c>
      <c r="L63" s="75">
        <f>Dev_Wat_SELU!L117</f>
        <v>0</v>
      </c>
      <c r="M63" s="75">
        <f>Dev_Wat_SELU!M117</f>
        <v>0</v>
      </c>
      <c r="N63" s="75">
        <f>Dev_Wat_SELU!N117</f>
        <v>0</v>
      </c>
      <c r="O63" s="75">
        <f>Dev_Wat_SELU!O117</f>
        <v>0</v>
      </c>
      <c r="P63" s="75">
        <f>Dev_Wat_SELU!P117</f>
        <v>0</v>
      </c>
      <c r="Q63" s="76">
        <f>Dev_Wat_SELU!Q117</f>
        <v>0</v>
      </c>
      <c r="R63" s="75"/>
      <c r="S63" s="76"/>
      <c r="T63" s="76"/>
      <c r="U63" s="76">
        <f>Dev_Wat_SELU!U117</f>
        <v>0</v>
      </c>
      <c r="V63" s="76">
        <f>Dev_Wat_SELU!V117</f>
        <v>0</v>
      </c>
      <c r="W63" s="53"/>
      <c r="X63" s="76">
        <f>Dev_Wat_SELU!X117</f>
        <v>0</v>
      </c>
    </row>
    <row r="64" spans="2:24" ht="15" thickTop="1">
      <c r="B64" s="17" t="str">
        <f>Dev_Wat_SELU!B118</f>
        <v>W11</v>
      </c>
      <c r="C64" s="18" t="str">
        <f>Dev_Wat_SELU!C118</f>
        <v>Virtual water embedded into imported commodities</v>
      </c>
      <c r="D64" s="60">
        <f>Dev_Wat_SELU!D118</f>
        <v>0</v>
      </c>
      <c r="E64" s="62">
        <f>Dev_Wat_SELU!E118</f>
        <v>0</v>
      </c>
      <c r="F64" s="62">
        <f>Dev_Wat_SELU!F118</f>
        <v>0</v>
      </c>
      <c r="G64" s="62">
        <f>Dev_Wat_SELU!G118</f>
        <v>0</v>
      </c>
      <c r="H64" s="62">
        <f>Dev_Wat_SELU!H118</f>
        <v>0</v>
      </c>
      <c r="I64" s="62">
        <f>Dev_Wat_SELU!I118</f>
        <v>0</v>
      </c>
      <c r="J64" s="62">
        <f>Dev_Wat_SELU!J118</f>
        <v>0</v>
      </c>
      <c r="K64" s="63">
        <f>Dev_Wat_SELU!K118</f>
        <v>0</v>
      </c>
      <c r="L64" s="62">
        <f>Dev_Wat_SELU!L118</f>
        <v>0</v>
      </c>
      <c r="M64" s="62">
        <f>Dev_Wat_SELU!M118</f>
        <v>0</v>
      </c>
      <c r="N64" s="62">
        <f>Dev_Wat_SELU!N118</f>
        <v>0</v>
      </c>
      <c r="O64" s="62">
        <f>Dev_Wat_SELU!O118</f>
        <v>0</v>
      </c>
      <c r="P64" s="62">
        <f>Dev_Wat_SELU!P118</f>
        <v>0</v>
      </c>
      <c r="Q64" s="63">
        <f>Dev_Wat_SELU!Q118</f>
        <v>0</v>
      </c>
      <c r="R64" s="62"/>
      <c r="S64" s="63"/>
      <c r="T64" s="63"/>
      <c r="U64" s="63">
        <f>Dev_Wat_SELU!U118</f>
        <v>0</v>
      </c>
      <c r="V64" s="63">
        <f>Dev_Wat_SELU!V118</f>
        <v>0</v>
      </c>
      <c r="W64" s="53"/>
      <c r="X64" s="63">
        <f>Dev_Wat_SELU!X118</f>
        <v>0</v>
      </c>
    </row>
    <row r="65" spans="2:24" ht="16" thickBot="1">
      <c r="B65" s="24" t="str">
        <f>Dev_Wat_SELU!B119</f>
        <v>W12</v>
      </c>
      <c r="C65" s="25" t="str">
        <f>Dev_Wat_SELU!C119</f>
        <v>Total Water Requirement = W9+W11</v>
      </c>
      <c r="D65" s="73">
        <f>Dev_Wat_SELU!D119</f>
        <v>0</v>
      </c>
      <c r="E65" s="75">
        <f>Dev_Wat_SELU!E119</f>
        <v>0</v>
      </c>
      <c r="F65" s="75">
        <f>Dev_Wat_SELU!F119</f>
        <v>0</v>
      </c>
      <c r="G65" s="75">
        <f>Dev_Wat_SELU!G119</f>
        <v>0</v>
      </c>
      <c r="H65" s="75">
        <f>Dev_Wat_SELU!H119</f>
        <v>0</v>
      </c>
      <c r="I65" s="75">
        <f>Dev_Wat_SELU!I119</f>
        <v>0</v>
      </c>
      <c r="J65" s="74">
        <f>Dev_Wat_SELU!J119</f>
        <v>0</v>
      </c>
      <c r="K65" s="76">
        <f>Dev_Wat_SELU!K119</f>
        <v>0</v>
      </c>
      <c r="L65" s="75">
        <f>Dev_Wat_SELU!L119</f>
        <v>0</v>
      </c>
      <c r="M65" s="75">
        <f>Dev_Wat_SELU!M119</f>
        <v>0</v>
      </c>
      <c r="N65" s="75">
        <f>Dev_Wat_SELU!N119</f>
        <v>0</v>
      </c>
      <c r="O65" s="75">
        <f>Dev_Wat_SELU!O119</f>
        <v>0</v>
      </c>
      <c r="P65" s="75">
        <f>Dev_Wat_SELU!P119</f>
        <v>0</v>
      </c>
      <c r="Q65" s="76">
        <f>Dev_Wat_SELU!Q119</f>
        <v>0</v>
      </c>
      <c r="R65" s="75"/>
      <c r="S65" s="76"/>
      <c r="T65" s="76"/>
      <c r="U65" s="76">
        <f>Dev_Wat_SELU!U119</f>
        <v>0</v>
      </c>
      <c r="V65" s="76">
        <f>Dev_Wat_SELU!V119</f>
        <v>0</v>
      </c>
      <c r="W65" s="53"/>
      <c r="X65" s="76">
        <f>Dev_Wat_SELU!X119</f>
        <v>0</v>
      </c>
    </row>
    <row r="66" spans="2:24" ht="9" customHeight="1" thickTop="1">
      <c r="D66" s="1"/>
      <c r="E66" s="1"/>
      <c r="F66" s="6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53"/>
      <c r="X66" s="1"/>
    </row>
    <row r="67" spans="2:24" ht="18.5">
      <c r="B67" s="28" t="str">
        <f>Dev_Wat_SELU!B121</f>
        <v>IV. Table of indexes of intensity of use and ecosystem health</v>
      </c>
      <c r="C67" s="29"/>
      <c r="D67" s="119"/>
      <c r="E67" s="85"/>
      <c r="F67" s="85"/>
      <c r="G67" s="85"/>
      <c r="H67" s="85"/>
      <c r="I67" s="85"/>
      <c r="J67" s="86"/>
      <c r="K67" s="119"/>
      <c r="L67" s="85"/>
      <c r="M67" s="85"/>
      <c r="N67" s="85"/>
      <c r="O67" s="85"/>
      <c r="P67" s="85"/>
      <c r="Q67" s="85"/>
      <c r="R67" s="85"/>
      <c r="S67" s="86"/>
      <c r="T67" s="86"/>
      <c r="U67" s="86"/>
      <c r="V67" s="86"/>
      <c r="W67" s="87"/>
      <c r="X67" s="88"/>
    </row>
    <row r="68" spans="2:24" s="10" customFormat="1">
      <c r="B68" s="158" t="str">
        <f>Dev_Wat_SELU!B122</f>
        <v>W7</v>
      </c>
      <c r="C68" s="159" t="str">
        <f>Dev_Wat_SELU!C122</f>
        <v>Net Ecosystem Accessible Water Surplus = W7a+W7b</v>
      </c>
      <c r="D68" s="160">
        <f>Dev_Wat_SELU!D122</f>
        <v>0</v>
      </c>
      <c r="E68" s="163">
        <f>Dev_Wat_SELU!E122</f>
        <v>0</v>
      </c>
      <c r="F68" s="163">
        <f>Dev_Wat_SELU!F122</f>
        <v>0</v>
      </c>
      <c r="G68" s="163">
        <f>Dev_Wat_SELU!G122</f>
        <v>0</v>
      </c>
      <c r="H68" s="163">
        <f>Dev_Wat_SELU!H122</f>
        <v>0</v>
      </c>
      <c r="I68" s="163">
        <f>Dev_Wat_SELU!I122</f>
        <v>0</v>
      </c>
      <c r="J68" s="161">
        <f>Dev_Wat_SELU!J122</f>
        <v>0</v>
      </c>
      <c r="K68" s="164">
        <f>Dev_Wat_SELU!K122</f>
        <v>0</v>
      </c>
      <c r="L68" s="163">
        <f>Dev_Wat_SELU!L122</f>
        <v>0</v>
      </c>
      <c r="M68" s="163">
        <f>Dev_Wat_SELU!M122</f>
        <v>0</v>
      </c>
      <c r="N68" s="163">
        <f>Dev_Wat_SELU!N122</f>
        <v>0</v>
      </c>
      <c r="O68" s="163">
        <f>Dev_Wat_SELU!O122</f>
        <v>0</v>
      </c>
      <c r="P68" s="163">
        <f>Dev_Wat_SELU!P122</f>
        <v>0</v>
      </c>
      <c r="Q68" s="164">
        <f>Dev_Wat_SELU!Q122</f>
        <v>0</v>
      </c>
      <c r="R68" s="163"/>
      <c r="S68" s="164"/>
      <c r="T68" s="164"/>
      <c r="U68" s="164">
        <f>Dev_Wat_SELU!U122</f>
        <v>0</v>
      </c>
      <c r="V68" s="164">
        <f>Dev_Wat_SELU!V122</f>
        <v>0</v>
      </c>
      <c r="W68" s="79"/>
      <c r="X68" s="162">
        <f>Dev_Wat_SELU!X122</f>
        <v>0</v>
      </c>
    </row>
    <row r="69" spans="2:24" s="10" customFormat="1">
      <c r="B69" s="235" t="str">
        <f>Dev_Wat_SELU!B123</f>
        <v>W8</v>
      </c>
      <c r="C69" s="236" t="str">
        <f>Dev_Wat_SELU!C123</f>
        <v>Total Use of Ecosystem Water</v>
      </c>
      <c r="D69" s="237">
        <f>Dev_Wat_SELU!D123</f>
        <v>0</v>
      </c>
      <c r="E69" s="240">
        <f>Dev_Wat_SELU!E123</f>
        <v>0</v>
      </c>
      <c r="F69" s="240">
        <f>Dev_Wat_SELU!F123</f>
        <v>0</v>
      </c>
      <c r="G69" s="240">
        <f>Dev_Wat_SELU!G123</f>
        <v>0</v>
      </c>
      <c r="H69" s="240">
        <f>Dev_Wat_SELU!H123</f>
        <v>0</v>
      </c>
      <c r="I69" s="240">
        <f>Dev_Wat_SELU!I123</f>
        <v>0</v>
      </c>
      <c r="J69" s="238">
        <f>Dev_Wat_SELU!J123</f>
        <v>0</v>
      </c>
      <c r="K69" s="239">
        <f>Dev_Wat_SELU!K123</f>
        <v>0</v>
      </c>
      <c r="L69" s="240">
        <f>Dev_Wat_SELU!L123</f>
        <v>0</v>
      </c>
      <c r="M69" s="240">
        <f>Dev_Wat_SELU!M123</f>
        <v>0</v>
      </c>
      <c r="N69" s="240">
        <f>Dev_Wat_SELU!N123</f>
        <v>0</v>
      </c>
      <c r="O69" s="240">
        <f>Dev_Wat_SELU!O123</f>
        <v>0</v>
      </c>
      <c r="P69" s="240">
        <f>Dev_Wat_SELU!P123</f>
        <v>0</v>
      </c>
      <c r="Q69" s="239">
        <f>Dev_Wat_SELU!Q123</f>
        <v>0</v>
      </c>
      <c r="R69" s="240"/>
      <c r="S69" s="239"/>
      <c r="T69" s="239"/>
      <c r="U69" s="239">
        <f>Dev_Wat_SELU!U123</f>
        <v>0</v>
      </c>
      <c r="V69" s="239">
        <f>Dev_Wat_SELU!V123</f>
        <v>0</v>
      </c>
      <c r="W69" s="79"/>
      <c r="X69" s="239">
        <f>Dev_Wat_SELU!X123</f>
        <v>0</v>
      </c>
    </row>
    <row r="70" spans="2:24" ht="15.5">
      <c r="B70" s="19" t="str">
        <f>Dev_Wat_SELU!B124</f>
        <v>W13</v>
      </c>
      <c r="C70" s="20" t="str">
        <f>Dev_Wat_SELU!C124</f>
        <v>Sustainable intensity of water use = W7/W8</v>
      </c>
      <c r="D70" s="116">
        <f>Dev_Wat_SELU!D124</f>
        <v>0</v>
      </c>
      <c r="E70" s="118">
        <f>Dev_Wat_SELU!E124</f>
        <v>0</v>
      </c>
      <c r="F70" s="118">
        <f>Dev_Wat_SELU!F124</f>
        <v>0</v>
      </c>
      <c r="G70" s="118">
        <f>Dev_Wat_SELU!G124</f>
        <v>0</v>
      </c>
      <c r="H70" s="118">
        <f>Dev_Wat_SELU!H124</f>
        <v>0</v>
      </c>
      <c r="I70" s="118">
        <f>Dev_Wat_SELU!I124</f>
        <v>0</v>
      </c>
      <c r="J70" s="117">
        <f>Dev_Wat_SELU!J124</f>
        <v>0</v>
      </c>
      <c r="K70" s="77">
        <f>Dev_Wat_SELU!K124</f>
        <v>0</v>
      </c>
      <c r="L70" s="118">
        <f>Dev_Wat_SELU!L124</f>
        <v>0</v>
      </c>
      <c r="M70" s="118">
        <f>Dev_Wat_SELU!M124</f>
        <v>0</v>
      </c>
      <c r="N70" s="118">
        <f>Dev_Wat_SELU!N124</f>
        <v>0</v>
      </c>
      <c r="O70" s="118">
        <f>Dev_Wat_SELU!O124</f>
        <v>0</v>
      </c>
      <c r="P70" s="118">
        <f>Dev_Wat_SELU!P124</f>
        <v>0</v>
      </c>
      <c r="Q70" s="77">
        <f>Dev_Wat_SELU!Q124</f>
        <v>0</v>
      </c>
      <c r="R70" s="118"/>
      <c r="S70" s="77"/>
      <c r="T70" s="77"/>
      <c r="U70" s="77">
        <f>Dev_Wat_SELU!U124</f>
        <v>0</v>
      </c>
      <c r="V70" s="77">
        <f>Dev_Wat_SELU!V124</f>
        <v>0</v>
      </c>
      <c r="W70" s="53"/>
      <c r="X70" s="77">
        <f>Dev_Wat_SELU!X124</f>
        <v>0</v>
      </c>
    </row>
    <row r="71" spans="2:24" s="3" customFormat="1" ht="15.5">
      <c r="B71" s="126" t="str">
        <f>Dev_Wat_SELU!B132</f>
        <v>W14</v>
      </c>
      <c r="C71" s="127" t="str">
        <f>Dev_Wat_SELU!C132</f>
        <v>Composite index of change in ecosystem health</v>
      </c>
      <c r="D71" s="128">
        <f>Dev_Wat_SELU!D132</f>
        <v>0</v>
      </c>
      <c r="E71" s="129">
        <f>Dev_Wat_SELU!E132</f>
        <v>0</v>
      </c>
      <c r="F71" s="129">
        <f>Dev_Wat_SELU!F132</f>
        <v>0</v>
      </c>
      <c r="G71" s="129">
        <f>Dev_Wat_SELU!G132</f>
        <v>0</v>
      </c>
      <c r="H71" s="129">
        <f>Dev_Wat_SELU!H132</f>
        <v>0</v>
      </c>
      <c r="I71" s="129">
        <f>Dev_Wat_SELU!I132</f>
        <v>0</v>
      </c>
      <c r="J71" s="130">
        <f>Dev_Wat_SELU!J132</f>
        <v>0</v>
      </c>
      <c r="K71" s="131">
        <f>Dev_Wat_SELU!K132</f>
        <v>0</v>
      </c>
      <c r="L71" s="129">
        <f>Dev_Wat_SELU!L132</f>
        <v>0</v>
      </c>
      <c r="M71" s="129">
        <f>Dev_Wat_SELU!M132</f>
        <v>0</v>
      </c>
      <c r="N71" s="129">
        <f>Dev_Wat_SELU!N132</f>
        <v>0</v>
      </c>
      <c r="O71" s="129">
        <f>Dev_Wat_SELU!O132</f>
        <v>0</v>
      </c>
      <c r="P71" s="129">
        <f>Dev_Wat_SELU!P132</f>
        <v>0</v>
      </c>
      <c r="Q71" s="131">
        <f>Dev_Wat_SELU!Q132</f>
        <v>0</v>
      </c>
      <c r="R71" s="129"/>
      <c r="S71" s="131"/>
      <c r="T71" s="131"/>
      <c r="U71" s="131">
        <f>Dev_Wat_SELU!U132</f>
        <v>0</v>
      </c>
      <c r="V71" s="131">
        <f>Dev_Wat_SELU!V132</f>
        <v>0</v>
      </c>
      <c r="W71" s="53"/>
      <c r="X71" s="131">
        <f>Dev_Wat_SELU!X132</f>
        <v>0</v>
      </c>
    </row>
    <row r="72" spans="2:24" ht="15.5">
      <c r="B72" s="21" t="str">
        <f>Dev_Wat_SELU!B133</f>
        <v>W15</v>
      </c>
      <c r="C72" s="22" t="str">
        <f>Dev_Wat_SELU!C133</f>
        <v>Water ecological internal unit value = AVG(W13+W14)</v>
      </c>
      <c r="D72" s="80">
        <f>Dev_Wat_SELU!D133</f>
        <v>0</v>
      </c>
      <c r="E72" s="82">
        <f>Dev_Wat_SELU!E133</f>
        <v>0</v>
      </c>
      <c r="F72" s="82">
        <f>Dev_Wat_SELU!F133</f>
        <v>0</v>
      </c>
      <c r="G72" s="82">
        <f>Dev_Wat_SELU!G133</f>
        <v>0</v>
      </c>
      <c r="H72" s="82">
        <f>Dev_Wat_SELU!H133</f>
        <v>0</v>
      </c>
      <c r="I72" s="82">
        <f>Dev_Wat_SELU!I133</f>
        <v>0</v>
      </c>
      <c r="J72" s="81">
        <f>Dev_Wat_SELU!J133</f>
        <v>0</v>
      </c>
      <c r="K72" s="83">
        <f>Dev_Wat_SELU!K133</f>
        <v>0</v>
      </c>
      <c r="L72" s="82">
        <f>Dev_Wat_SELU!L133</f>
        <v>0</v>
      </c>
      <c r="M72" s="82">
        <f>Dev_Wat_SELU!M133</f>
        <v>0</v>
      </c>
      <c r="N72" s="82">
        <f>Dev_Wat_SELU!N133</f>
        <v>0</v>
      </c>
      <c r="O72" s="82">
        <f>Dev_Wat_SELU!O133</f>
        <v>0</v>
      </c>
      <c r="P72" s="82">
        <f>Dev_Wat_SELU!P133</f>
        <v>0</v>
      </c>
      <c r="Q72" s="83">
        <f>Dev_Wat_SELU!Q133</f>
        <v>0</v>
      </c>
      <c r="R72" s="82"/>
      <c r="S72" s="83"/>
      <c r="T72" s="83"/>
      <c r="U72" s="83">
        <f>Dev_Wat_SELU!U133</f>
        <v>0</v>
      </c>
      <c r="V72" s="83">
        <f>Dev_Wat_SELU!V133</f>
        <v>0</v>
      </c>
      <c r="W72" s="53"/>
      <c r="X72" s="83">
        <f>Dev_Wat_SELU!X133</f>
        <v>0</v>
      </c>
    </row>
    <row r="75" spans="2:24">
      <c r="B75" s="2"/>
    </row>
  </sheetData>
  <mergeCells count="10">
    <mergeCell ref="D2:J2"/>
    <mergeCell ref="K2:K4"/>
    <mergeCell ref="L2:P2"/>
    <mergeCell ref="Q2:Q4"/>
    <mergeCell ref="X2:X4"/>
    <mergeCell ref="R2:R4"/>
    <mergeCell ref="S2:S4"/>
    <mergeCell ref="T2:T4"/>
    <mergeCell ref="U2:U4"/>
    <mergeCell ref="V2:V4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Dev_Wat_Assets</vt:lpstr>
      <vt:lpstr>Res_Wat_Assets</vt:lpstr>
      <vt:lpstr>Short_Wat_Assets</vt:lpstr>
      <vt:lpstr>Dev_Wat_SELU</vt:lpstr>
      <vt:lpstr>Short_Wat_SELU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</dc:creator>
  <cp:lastModifiedBy>jlweber</cp:lastModifiedBy>
  <dcterms:created xsi:type="dcterms:W3CDTF">2012-12-11T13:52:00Z</dcterms:created>
  <dcterms:modified xsi:type="dcterms:W3CDTF">2014-10-10T00:39:56Z</dcterms:modified>
</cp:coreProperties>
</file>