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0" yWindow="-20" windowWidth="19420" windowHeight="4110"/>
  </bookViews>
  <sheets>
    <sheet name="LC_Account_AGGR" sheetId="11" r:id="rId1"/>
    <sheet name="LC_Account_DET" sheetId="12" r:id="rId2"/>
    <sheet name="LCEFU" sheetId="8" r:id="rId3"/>
    <sheet name="LCEFU_corresp." sheetId="3" r:id="rId4"/>
    <sheet name="LFlows" sheetId="4" r:id="rId5"/>
    <sheet name="Computation &amp; flat matrixes" sheetId="9" r:id="rId6"/>
    <sheet name="Accounting matrix" sheetId="5" r:id="rId7"/>
    <sheet name="CLC-LCEFU" sheetId="1" r:id="rId8"/>
    <sheet name="Sheet1" sheetId="10" r:id="rId9"/>
    <sheet name="Sheet4" sheetId="13" r:id="rId10"/>
  </sheets>
  <calcPr calcId="125725"/>
</workbook>
</file>

<file path=xl/calcChain.xml><?xml version="1.0" encoding="utf-8"?>
<calcChain xmlns="http://schemas.openxmlformats.org/spreadsheetml/2006/main">
  <c r="B23" i="11"/>
  <c r="B22"/>
  <c r="B21"/>
  <c r="B20"/>
  <c r="B19"/>
  <c r="B18"/>
  <c r="B17"/>
  <c r="C14"/>
  <c r="C23" s="1"/>
  <c r="B14"/>
  <c r="C13"/>
  <c r="C22" s="1"/>
  <c r="B13"/>
  <c r="C12"/>
  <c r="C21" s="1"/>
  <c r="B12"/>
  <c r="C11"/>
  <c r="C20" s="1"/>
  <c r="B11"/>
  <c r="C10"/>
  <c r="C19" s="1"/>
  <c r="B10"/>
  <c r="C9"/>
  <c r="C18" s="1"/>
  <c r="B9"/>
  <c r="C8"/>
  <c r="C17" s="1"/>
  <c r="B8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AM3"/>
  <c r="AH3"/>
  <c r="AE3"/>
  <c r="AD3"/>
  <c r="AC3"/>
  <c r="AB3"/>
  <c r="AA3"/>
  <c r="Z3"/>
  <c r="Y3"/>
  <c r="T3"/>
  <c r="Q3"/>
  <c r="M3"/>
  <c r="J3"/>
  <c r="G3"/>
  <c r="D3"/>
  <c r="A22" i="12"/>
  <c r="A21"/>
  <c r="A20"/>
  <c r="A19"/>
  <c r="A18"/>
  <c r="A17"/>
  <c r="A16"/>
  <c r="B13"/>
  <c r="B22" s="1"/>
  <c r="A13"/>
  <c r="B12"/>
  <c r="B21" s="1"/>
  <c r="A12"/>
  <c r="B11"/>
  <c r="B20" s="1"/>
  <c r="A11"/>
  <c r="B10"/>
  <c r="B19" s="1"/>
  <c r="A10"/>
  <c r="B9"/>
  <c r="B18" s="1"/>
  <c r="A9"/>
  <c r="B8"/>
  <c r="B17" s="1"/>
  <c r="A8"/>
  <c r="B7"/>
  <c r="B16" s="1"/>
  <c r="A7"/>
  <c r="AJ4"/>
  <c r="AI4"/>
  <c r="AH4"/>
  <c r="AG4"/>
  <c r="AK4"/>
  <c r="AE4"/>
  <c r="AD4"/>
  <c r="AF4"/>
  <c r="AC4"/>
  <c r="AB4"/>
  <c r="AA4"/>
  <c r="Z4"/>
  <c r="Y4"/>
  <c r="X4"/>
  <c r="V4"/>
  <c r="U4"/>
  <c r="T4"/>
  <c r="S4"/>
  <c r="W4"/>
  <c r="Q4"/>
  <c r="P4"/>
  <c r="R4"/>
  <c r="N4"/>
  <c r="M4"/>
  <c r="L4"/>
  <c r="O4"/>
  <c r="J4"/>
  <c r="I4"/>
  <c r="K4"/>
  <c r="G4"/>
  <c r="F4"/>
  <c r="H4"/>
  <c r="D4"/>
  <c r="C4"/>
  <c r="E4"/>
  <c r="AL3"/>
  <c r="AG3"/>
  <c r="AD3"/>
  <c r="AC3"/>
  <c r="AB3"/>
  <c r="AA3"/>
  <c r="Z3"/>
  <c r="Y3"/>
  <c r="X3"/>
  <c r="S3"/>
  <c r="P3"/>
  <c r="L3"/>
  <c r="I3"/>
  <c r="F3"/>
  <c r="C3"/>
  <c r="H13" i="3"/>
  <c r="H10"/>
  <c r="G12" s="1"/>
  <c r="H6"/>
  <c r="H7"/>
  <c r="G9"/>
  <c r="H37" i="4" l="1"/>
  <c r="G37"/>
  <c r="B18" i="8"/>
  <c r="B17"/>
  <c r="C17"/>
  <c r="B12"/>
  <c r="C12"/>
  <c r="B13"/>
  <c r="C13"/>
  <c r="B14"/>
  <c r="C14"/>
  <c r="B15"/>
  <c r="C15"/>
  <c r="B16"/>
  <c r="C16"/>
  <c r="B8"/>
  <c r="C8"/>
  <c r="B9"/>
  <c r="C9"/>
  <c r="B10"/>
  <c r="C10"/>
  <c r="B11"/>
  <c r="C11"/>
  <c r="B5"/>
  <c r="C5"/>
  <c r="B6"/>
  <c r="C6"/>
  <c r="B7"/>
  <c r="C7"/>
  <c r="B4"/>
  <c r="C4"/>
  <c r="N10" i="5"/>
  <c r="L10"/>
  <c r="K10"/>
  <c r="J10"/>
  <c r="I10"/>
  <c r="G10"/>
  <c r="W11"/>
  <c r="V11"/>
  <c r="W10"/>
  <c r="V10"/>
  <c r="M18" s="1"/>
  <c r="W9"/>
  <c r="V9"/>
  <c r="M19" s="1"/>
  <c r="W8"/>
  <c r="V8"/>
  <c r="I9" s="1"/>
  <c r="W7"/>
  <c r="V7"/>
  <c r="W6"/>
  <c r="V6"/>
  <c r="W5"/>
  <c r="V5"/>
  <c r="E17" s="1"/>
  <c r="W4"/>
  <c r="V4"/>
  <c r="C19" s="1"/>
  <c r="Q19" l="1"/>
  <c r="O17"/>
  <c r="M15"/>
  <c r="K13"/>
  <c r="I11"/>
  <c r="G9"/>
  <c r="E7"/>
  <c r="C5"/>
  <c r="P18"/>
  <c r="N16"/>
  <c r="L14"/>
  <c r="J12"/>
  <c r="H10"/>
  <c r="F8"/>
  <c r="D6"/>
  <c r="P21"/>
  <c r="N21"/>
  <c r="L21"/>
  <c r="J21"/>
  <c r="H21"/>
  <c r="F21"/>
  <c r="D21"/>
  <c r="S19"/>
  <c r="S17"/>
  <c r="S15"/>
  <c r="S13"/>
  <c r="S11"/>
  <c r="S9"/>
  <c r="S7"/>
  <c r="S5"/>
  <c r="Q21"/>
  <c r="O21"/>
  <c r="M21"/>
  <c r="K21"/>
  <c r="I21"/>
  <c r="G21"/>
  <c r="E21"/>
  <c r="C21"/>
  <c r="S18"/>
  <c r="S16"/>
  <c r="S14"/>
  <c r="S12"/>
  <c r="S10"/>
  <c r="S8"/>
  <c r="S6"/>
  <c r="D7"/>
  <c r="E6"/>
  <c r="N8"/>
  <c r="N7"/>
  <c r="N6"/>
  <c r="N5"/>
  <c r="N9"/>
  <c r="J11"/>
  <c r="F12"/>
  <c r="N12"/>
  <c r="J13"/>
  <c r="G14"/>
  <c r="F15"/>
  <c r="N15"/>
  <c r="G16"/>
  <c r="O16"/>
  <c r="J17"/>
  <c r="F18"/>
  <c r="N18"/>
  <c r="G19"/>
  <c r="O19"/>
  <c r="K11"/>
  <c r="G12"/>
  <c r="N13"/>
  <c r="J14"/>
  <c r="G15"/>
  <c r="O15"/>
  <c r="J16"/>
  <c r="K17"/>
  <c r="G18"/>
  <c r="O18"/>
  <c r="J19"/>
  <c r="F5"/>
  <c r="F6"/>
  <c r="F7"/>
  <c r="F9"/>
  <c r="F10"/>
  <c r="F11"/>
  <c r="N11"/>
  <c r="F13"/>
  <c r="N14"/>
  <c r="J15"/>
  <c r="K16"/>
  <c r="F17"/>
  <c r="N17"/>
  <c r="J18"/>
  <c r="K19"/>
  <c r="J5"/>
  <c r="J6"/>
  <c r="J7"/>
  <c r="J8"/>
  <c r="J9"/>
  <c r="G11"/>
  <c r="K12"/>
  <c r="G13"/>
  <c r="F14"/>
  <c r="K15"/>
  <c r="F16"/>
  <c r="G17"/>
  <c r="K18"/>
  <c r="F19"/>
  <c r="N19"/>
  <c r="K5"/>
  <c r="C6"/>
  <c r="K6"/>
  <c r="C7"/>
  <c r="K7"/>
  <c r="C8"/>
  <c r="K8"/>
  <c r="C9"/>
  <c r="K9"/>
  <c r="C10"/>
  <c r="C11"/>
  <c r="O12"/>
  <c r="C13"/>
  <c r="O13"/>
  <c r="C14"/>
  <c r="K14"/>
  <c r="C15"/>
  <c r="D5"/>
  <c r="H5"/>
  <c r="L5"/>
  <c r="P5"/>
  <c r="H6"/>
  <c r="L6"/>
  <c r="P6"/>
  <c r="H7"/>
  <c r="L7"/>
  <c r="P7"/>
  <c r="D8"/>
  <c r="H8"/>
  <c r="L8"/>
  <c r="P8"/>
  <c r="D9"/>
  <c r="H9"/>
  <c r="L9"/>
  <c r="P9"/>
  <c r="D10"/>
  <c r="P10"/>
  <c r="D11"/>
  <c r="H11"/>
  <c r="L11"/>
  <c r="P11"/>
  <c r="D12"/>
  <c r="H12"/>
  <c r="L12"/>
  <c r="P12"/>
  <c r="D13"/>
  <c r="H13"/>
  <c r="L13"/>
  <c r="P13"/>
  <c r="D14"/>
  <c r="H14"/>
  <c r="P14"/>
  <c r="D15"/>
  <c r="H15"/>
  <c r="L15"/>
  <c r="P15"/>
  <c r="D16"/>
  <c r="H16"/>
  <c r="L16"/>
  <c r="P16"/>
  <c r="D17"/>
  <c r="H17"/>
  <c r="L17"/>
  <c r="P17"/>
  <c r="D18"/>
  <c r="H18"/>
  <c r="L18"/>
  <c r="D19"/>
  <c r="H19"/>
  <c r="L19"/>
  <c r="P19"/>
  <c r="G5"/>
  <c r="O5"/>
  <c r="G6"/>
  <c r="O6"/>
  <c r="G7"/>
  <c r="O7"/>
  <c r="G8"/>
  <c r="O8"/>
  <c r="O9"/>
  <c r="O10"/>
  <c r="O11"/>
  <c r="C12"/>
  <c r="O14"/>
  <c r="C16"/>
  <c r="C17"/>
  <c r="C18"/>
  <c r="E5"/>
  <c r="I5"/>
  <c r="M5"/>
  <c r="Q5"/>
  <c r="I6"/>
  <c r="M6"/>
  <c r="Q6"/>
  <c r="I7"/>
  <c r="M7"/>
  <c r="Q7"/>
  <c r="E8"/>
  <c r="I8"/>
  <c r="M8"/>
  <c r="Q8"/>
  <c r="E9"/>
  <c r="M9"/>
  <c r="Q9"/>
  <c r="E10"/>
  <c r="M10"/>
  <c r="Q10"/>
  <c r="E11"/>
  <c r="M11"/>
  <c r="Q11"/>
  <c r="E12"/>
  <c r="I12"/>
  <c r="M12"/>
  <c r="Q12"/>
  <c r="E13"/>
  <c r="I13"/>
  <c r="M13"/>
  <c r="Q13"/>
  <c r="E14"/>
  <c r="I14"/>
  <c r="M14"/>
  <c r="Q14"/>
  <c r="E15"/>
  <c r="I15"/>
  <c r="Q15"/>
  <c r="E16"/>
  <c r="I16"/>
  <c r="M16"/>
  <c r="Q16"/>
  <c r="I17"/>
  <c r="M17"/>
  <c r="Q17"/>
  <c r="E18"/>
  <c r="I18"/>
  <c r="Q18"/>
  <c r="E19"/>
  <c r="I19"/>
  <c r="G33" i="4"/>
  <c r="G25"/>
  <c r="G21"/>
  <c r="H15"/>
  <c r="G15"/>
  <c r="H9"/>
  <c r="G9"/>
  <c r="H3"/>
  <c r="G3"/>
  <c r="G23" i="3" l="1"/>
  <c r="G22"/>
  <c r="G21"/>
  <c r="S4" i="5"/>
  <c r="Q4"/>
  <c r="B5"/>
  <c r="B6"/>
  <c r="B7"/>
  <c r="B8"/>
  <c r="B9"/>
  <c r="B10"/>
  <c r="B11"/>
  <c r="B12"/>
  <c r="B13"/>
  <c r="B14"/>
  <c r="B15"/>
  <c r="B16"/>
  <c r="B17"/>
  <c r="B18"/>
  <c r="A19"/>
  <c r="A16"/>
  <c r="A17"/>
  <c r="A18"/>
  <c r="A6"/>
  <c r="A7"/>
  <c r="A8"/>
  <c r="A9"/>
  <c r="A10"/>
  <c r="A11"/>
  <c r="A12"/>
  <c r="A13"/>
  <c r="A14"/>
  <c r="A15"/>
  <c r="A5"/>
  <c r="G10" i="3"/>
  <c r="G11" s="1"/>
  <c r="G7"/>
  <c r="G6"/>
  <c r="G8" l="1"/>
  <c r="D3" i="5"/>
  <c r="M3"/>
  <c r="J4"/>
  <c r="K3"/>
  <c r="P3"/>
  <c r="P4"/>
  <c r="L4"/>
  <c r="H4"/>
  <c r="D4"/>
  <c r="E3"/>
  <c r="N3"/>
  <c r="G3"/>
  <c r="C3"/>
  <c r="J3"/>
  <c r="F3"/>
  <c r="O3"/>
  <c r="O4"/>
  <c r="K4"/>
  <c r="G4"/>
  <c r="C4"/>
  <c r="I3"/>
  <c r="N4"/>
  <c r="F4"/>
  <c r="L3"/>
  <c r="H3"/>
  <c r="Q3"/>
  <c r="M4"/>
  <c r="I4"/>
  <c r="E4"/>
  <c r="H27" i="3"/>
  <c r="G27"/>
  <c r="G30"/>
  <c r="G40"/>
  <c r="G39"/>
  <c r="G28"/>
  <c r="G29"/>
  <c r="G31"/>
  <c r="G45"/>
  <c r="G44"/>
  <c r="G43"/>
  <c r="G42"/>
  <c r="G41"/>
  <c r="G38"/>
  <c r="G36"/>
  <c r="G35"/>
  <c r="G34"/>
  <c r="G33"/>
  <c r="G37"/>
  <c r="G32"/>
  <c r="G26"/>
  <c r="G24"/>
  <c r="G25"/>
  <c r="G20"/>
  <c r="H20"/>
  <c r="G13"/>
  <c r="G5"/>
  <c r="G4"/>
  <c r="G3"/>
  <c r="G17" l="1"/>
  <c r="G18" s="1"/>
  <c r="G14"/>
  <c r="G15" s="1"/>
  <c r="H14"/>
  <c r="G16" s="1"/>
  <c r="H17"/>
  <c r="G19" s="1"/>
</calcChain>
</file>

<file path=xl/sharedStrings.xml><?xml version="1.0" encoding="utf-8"?>
<sst xmlns="http://schemas.openxmlformats.org/spreadsheetml/2006/main" count="3255" uniqueCount="323">
  <si>
    <t>Discontinuous urban fabric</t>
  </si>
  <si>
    <t>Road and rail network and associated land</t>
  </si>
  <si>
    <t>Airports</t>
  </si>
  <si>
    <t>Mineral extraction sites</t>
  </si>
  <si>
    <t>Construction sites</t>
  </si>
  <si>
    <t>Green urban areas</t>
  </si>
  <si>
    <t>Rice field</t>
  </si>
  <si>
    <t>Vineyard</t>
  </si>
  <si>
    <t xml:space="preserve">Fruit trees and berry plantation </t>
  </si>
  <si>
    <t>Pastures</t>
  </si>
  <si>
    <t>Complex cultivation patterns</t>
  </si>
  <si>
    <t xml:space="preserve"> Agro-forestry areas</t>
  </si>
  <si>
    <t>Sclerophyllous vegetation</t>
  </si>
  <si>
    <t xml:space="preserve"> Bare rocks</t>
  </si>
  <si>
    <t>Estuaries</t>
  </si>
  <si>
    <t>A</t>
  </si>
  <si>
    <t>Urban and associated developed areasUrban and associated developed areas</t>
  </si>
  <si>
    <t>Urban and associated developed areas</t>
  </si>
  <si>
    <t>B</t>
  </si>
  <si>
    <t>C</t>
  </si>
  <si>
    <t>D</t>
  </si>
  <si>
    <t>E</t>
  </si>
  <si>
    <t>Agriculture associations and mosaics</t>
  </si>
  <si>
    <t>F</t>
  </si>
  <si>
    <t>Pastures and natural grassland</t>
  </si>
  <si>
    <t xml:space="preserve">Forest tree cover </t>
  </si>
  <si>
    <t>G</t>
  </si>
  <si>
    <t>H</t>
  </si>
  <si>
    <t>Shrubland, bushland, heathland</t>
  </si>
  <si>
    <t>Natural vegetation associations and mosaics</t>
  </si>
  <si>
    <t>I</t>
  </si>
  <si>
    <t>J</t>
  </si>
  <si>
    <t>Sparsely vegetated areas</t>
  </si>
  <si>
    <t>K</t>
  </si>
  <si>
    <t xml:space="preserve">Barren land </t>
  </si>
  <si>
    <t>L</t>
  </si>
  <si>
    <t>Permanent snow and glaciers</t>
  </si>
  <si>
    <t>M</t>
  </si>
  <si>
    <t>Open wetlands</t>
  </si>
  <si>
    <t>P</t>
  </si>
  <si>
    <t>Sea</t>
  </si>
  <si>
    <t>O</t>
  </si>
  <si>
    <t xml:space="preserve">Coastal water bodies and intertidal area </t>
  </si>
  <si>
    <t xml:space="preserve">Inland water bodies </t>
  </si>
  <si>
    <t>N</t>
  </si>
  <si>
    <t>CLC nomenclature</t>
  </si>
  <si>
    <t>Non-irrigated arable land</t>
  </si>
  <si>
    <t>Industrial and commercial units</t>
  </si>
  <si>
    <t>Continuous urban fabric</t>
  </si>
  <si>
    <t>Dump sites</t>
  </si>
  <si>
    <t>Sport and leisure facilities</t>
  </si>
  <si>
    <t>Port areas</t>
  </si>
  <si>
    <t>Permanently irrigated land</t>
  </si>
  <si>
    <t>Olive grove</t>
  </si>
  <si>
    <t>Natural grassland</t>
  </si>
  <si>
    <t>Transitional woodland/shrub.</t>
  </si>
  <si>
    <t>Coniferous forests</t>
  </si>
  <si>
    <t>Broad-leaved forests</t>
  </si>
  <si>
    <t>Land principally occupied by agriculture, with significant areas of natural vegetation</t>
  </si>
  <si>
    <t>Annual crops associated with permanent crops</t>
  </si>
  <si>
    <t xml:space="preserve">Sea and ocean </t>
  </si>
  <si>
    <t>Coastal lagoons</t>
  </si>
  <si>
    <t>Intertidal flats</t>
  </si>
  <si>
    <t>Salines</t>
  </si>
  <si>
    <t>Salt marshes</t>
  </si>
  <si>
    <t xml:space="preserve">Peatbogs  </t>
  </si>
  <si>
    <t>Inland marshes</t>
  </si>
  <si>
    <t>Water courses</t>
  </si>
  <si>
    <t>Water bodies</t>
  </si>
  <si>
    <t>Glaciers and perpetual snow</t>
  </si>
  <si>
    <t>Burnt area</t>
  </si>
  <si>
    <t>Beaches, dunes, and sand plains</t>
  </si>
  <si>
    <t xml:space="preserve">Moors and heathland </t>
  </si>
  <si>
    <t>Mixed forests</t>
  </si>
  <si>
    <t>Forest tree cover</t>
  </si>
  <si>
    <t>Barren land</t>
  </si>
  <si>
    <t>Inland water bodies</t>
  </si>
  <si>
    <t xml:space="preserve">Artificial surfaces (including urban and associated areas) </t>
  </si>
  <si>
    <t>Artificial surfaces from 10 to 50 %</t>
  </si>
  <si>
    <t>Artificial surfaces from 51 to 100 %</t>
  </si>
  <si>
    <t>Herbaceous crops</t>
  </si>
  <si>
    <t>Small size fields of herbaceous crops rainfed</t>
  </si>
  <si>
    <t xml:space="preserve">Small size fields of herbaceous crops irrigated or aquatic (rice) </t>
  </si>
  <si>
    <t>Medium to large fields of herbaceous crops rainfed</t>
  </si>
  <si>
    <t>Medium to large fields of herbaceous crops irrigated or aquatic (rice)</t>
  </si>
  <si>
    <t>Woody crops</t>
  </si>
  <si>
    <t>Small size fields of woody crops</t>
  </si>
  <si>
    <t>Medium to large fields of woody crops</t>
  </si>
  <si>
    <t>Multiple or layered crops</t>
  </si>
  <si>
    <t>Grassland</t>
  </si>
  <si>
    <t>Improved grassland</t>
  </si>
  <si>
    <t xml:space="preserve">Tree covered area </t>
  </si>
  <si>
    <t>Tree covered area from 10 to 30-40 %</t>
  </si>
  <si>
    <t>Tree covered area from 30-40 to 70 %</t>
  </si>
  <si>
    <t>Tree covered area from 70 to 100 %</t>
  </si>
  <si>
    <t>Mangroves</t>
  </si>
  <si>
    <t>Shrub covered area</t>
  </si>
  <si>
    <t>Shrub covered area from 10 to 60 % (open)</t>
  </si>
  <si>
    <t>Shrub covered area from 60 to 100 % (closed)</t>
  </si>
  <si>
    <t>Shrubs and/or herbaceous vegetation aquatic or regularly flooded</t>
  </si>
  <si>
    <t>From 2 to 4 months</t>
  </si>
  <si>
    <t>More than 4 months</t>
  </si>
  <si>
    <t>Sparsely natural vegetated areas</t>
  </si>
  <si>
    <t>Terrestrial barren land</t>
  </si>
  <si>
    <t>Loose and shifting sand and/or dunes</t>
  </si>
  <si>
    <t>Bare soil, gravels and rocks</t>
  </si>
  <si>
    <t>Coastal water bodies and inter-tidal areas</t>
  </si>
  <si>
    <t>Coastal water bodies (lagoons and/or estuaries)</t>
  </si>
  <si>
    <t>Inter-tidal areas (coastal flats and coral reefs)</t>
  </si>
  <si>
    <t>Dispersed human settlements</t>
  </si>
  <si>
    <t>Urban fabric and associated developed areas</t>
  </si>
  <si>
    <t>Homogeneous herbaceous cropland</t>
  </si>
  <si>
    <t xml:space="preserve">Pastures </t>
  </si>
  <si>
    <t>Lagoons</t>
  </si>
  <si>
    <t>Coastal flats (beaches and mudflats)</t>
  </si>
  <si>
    <t>Coral reefs</t>
  </si>
  <si>
    <t>-</t>
  </si>
  <si>
    <t>Ecosystem land cover functional classes</t>
  </si>
  <si>
    <t>Forest broadleaves tree cover</t>
  </si>
  <si>
    <t>Forest deciduous tree cover</t>
  </si>
  <si>
    <t>Rainfed homogeneous herbaceous cropland</t>
  </si>
  <si>
    <t>Irrigated or aquatic homogeneous herbaceous cropland</t>
  </si>
  <si>
    <t>LCT.1</t>
  </si>
  <si>
    <t>LCT.01.a</t>
  </si>
  <si>
    <t>LCT.01.b</t>
  </si>
  <si>
    <t>LCT.2</t>
  </si>
  <si>
    <t>LCT.02.a</t>
  </si>
  <si>
    <t>LCT.02.b</t>
  </si>
  <si>
    <t>LCT.02.c</t>
  </si>
  <si>
    <t>LCT.02.d</t>
  </si>
  <si>
    <t>LCT.3</t>
  </si>
  <si>
    <t>LCT.03.a</t>
  </si>
  <si>
    <t>LCT.03.b</t>
  </si>
  <si>
    <t>LCT.4</t>
  </si>
  <si>
    <t>LCT.5</t>
  </si>
  <si>
    <t>LCT.05.a</t>
  </si>
  <si>
    <t>LCT.05.b</t>
  </si>
  <si>
    <t>LCT.6</t>
  </si>
  <si>
    <t>LCT.06.a</t>
  </si>
  <si>
    <t>LCT.06.b</t>
  </si>
  <si>
    <t>LCT.06.c</t>
  </si>
  <si>
    <t>LCT.7</t>
  </si>
  <si>
    <t>LCT.8</t>
  </si>
  <si>
    <t>LCT.08.a</t>
  </si>
  <si>
    <t>LCT.08.b</t>
  </si>
  <si>
    <t>LCT.9</t>
  </si>
  <si>
    <t>LCT.09.a</t>
  </si>
  <si>
    <t>LCT.09.b</t>
  </si>
  <si>
    <t>LCT.10</t>
  </si>
  <si>
    <t>LCT.11</t>
  </si>
  <si>
    <t>LCT.11.a</t>
  </si>
  <si>
    <t>LCT.11.b</t>
  </si>
  <si>
    <t>LCT.12</t>
  </si>
  <si>
    <t>LCT.13</t>
  </si>
  <si>
    <t>LCT.14</t>
  </si>
  <si>
    <t>LCT.14.a</t>
  </si>
  <si>
    <t>LCT.14.b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</si>
  <si>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</si>
  <si>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</si>
  <si>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</si>
  <si>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</si>
  <si>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</si>
  <si>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</si>
  <si>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</si>
  <si>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</si>
  <si>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</si>
  <si>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</si>
  <si>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</si>
  <si>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</si>
  <si>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</si>
  <si>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</si>
  <si>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011</t>
  </si>
  <si>
    <t>012</t>
  </si>
  <si>
    <t>021</t>
  </si>
  <si>
    <t>022</t>
  </si>
  <si>
    <t>031</t>
  </si>
  <si>
    <t>032</t>
  </si>
  <si>
    <t>051</t>
  </si>
  <si>
    <t>052</t>
  </si>
  <si>
    <t>061</t>
  </si>
  <si>
    <t>062</t>
  </si>
  <si>
    <t>063</t>
  </si>
  <si>
    <t>0211</t>
  </si>
  <si>
    <t>0212</t>
  </si>
  <si>
    <t>0221</t>
  </si>
  <si>
    <t>0222</t>
  </si>
  <si>
    <t>064</t>
  </si>
  <si>
    <t>Forest mixed tree cover</t>
  </si>
  <si>
    <t>Artificial development over agriculture</t>
  </si>
  <si>
    <t>Artificial development over forests</t>
  </si>
  <si>
    <t>Artificial development of other natural land cover</t>
  </si>
  <si>
    <t>Conversion from forest to agriculture</t>
  </si>
  <si>
    <t>Conversion from marginal land to agriculture</t>
  </si>
  <si>
    <t>Conversion from crops to set aside, fallow land and pasture</t>
  </si>
  <si>
    <t>Internal conversion of artificial surfaces</t>
  </si>
  <si>
    <t>Internal conversion between agriculture crop types</t>
  </si>
  <si>
    <t>Restoration of degraded land</t>
  </si>
  <si>
    <t>TOTAL</t>
  </si>
  <si>
    <t>141</t>
  </si>
  <si>
    <t>142</t>
  </si>
  <si>
    <t>Rivers and canals</t>
  </si>
  <si>
    <t>Lakes and reservoirs</t>
  </si>
  <si>
    <t>Year T0</t>
  </si>
  <si>
    <t>Year T1</t>
  </si>
  <si>
    <t>No change</t>
  </si>
  <si>
    <t>LCEFU classification</t>
  </si>
  <si>
    <t>041</t>
  </si>
  <si>
    <t>Multiples crops and small size pastures</t>
  </si>
  <si>
    <t>042</t>
  </si>
  <si>
    <t>043</t>
  </si>
  <si>
    <t>Layered crops</t>
  </si>
  <si>
    <t>Net change in land cover (formation - consumption)</t>
  </si>
  <si>
    <t>lf0</t>
  </si>
  <si>
    <t>131</t>
  </si>
  <si>
    <t>132</t>
  </si>
  <si>
    <t>143</t>
  </si>
  <si>
    <t>144</t>
  </si>
  <si>
    <t>lf1</t>
  </si>
  <si>
    <t>No observed land-cover change</t>
  </si>
  <si>
    <t>lf2</t>
  </si>
  <si>
    <t>lf3</t>
  </si>
  <si>
    <t>lf4</t>
  </si>
  <si>
    <t>Changes of land-cover due to natural and multiple causes</t>
  </si>
  <si>
    <t>Agriculture development</t>
  </si>
  <si>
    <t>Artificial development</t>
  </si>
  <si>
    <t>Conversion from grassland to agriculture</t>
  </si>
  <si>
    <t>Forest creation, afforestation of marginal land</t>
  </si>
  <si>
    <t>Forest creation, afforestation of agriculture</t>
  </si>
  <si>
    <t>lf5</t>
  </si>
  <si>
    <t>Forest recruitment</t>
  </si>
  <si>
    <t>Internal conversions, rotations</t>
  </si>
  <si>
    <t>Climatic anomalies</t>
  </si>
  <si>
    <t>Climatic and other hazards</t>
  </si>
  <si>
    <t>lf6</t>
  </si>
  <si>
    <t>Management, felling and replantation</t>
  </si>
  <si>
    <t>Fires, epidemics and other</t>
  </si>
  <si>
    <t>Internal conversion between forest types</t>
  </si>
  <si>
    <t>Agriculture plantations, permanent crops</t>
  </si>
  <si>
    <t>Agriculture plantations, permanent crops, rainfed</t>
  </si>
  <si>
    <t>Agriculture plantations, permanent crops, irrigated</t>
  </si>
  <si>
    <t xml:space="preserve">Restoration and development of habitats </t>
  </si>
  <si>
    <t xml:space="preserve">Management and alteration of forested land </t>
  </si>
  <si>
    <t>Withdrawal of farming/ Landscape restoration</t>
  </si>
  <si>
    <t>lf7</t>
  </si>
  <si>
    <t>Natural transitions n.e.s.</t>
  </si>
  <si>
    <t>Water bodies creation</t>
  </si>
  <si>
    <t>Conversion from small scale/mosaic to large scale agriculture</t>
  </si>
  <si>
    <t>Internal conversions of natural land</t>
  </si>
  <si>
    <t>Land cover flows</t>
  </si>
  <si>
    <t>Example of development of the land cover flows classification</t>
  </si>
  <si>
    <t>Classification of land cover flows (lf)</t>
  </si>
  <si>
    <t>Total consumption of land cover</t>
  </si>
  <si>
    <t>Total formation of land cover</t>
  </si>
  <si>
    <t>Sea (interface with land)</t>
  </si>
  <si>
    <t>Computation matrix: the diagonal records No Change</t>
  </si>
  <si>
    <t>Total t1</t>
  </si>
  <si>
    <t>Total t2</t>
  </si>
  <si>
    <t>Total Formation of land cover</t>
  </si>
  <si>
    <t>No Change</t>
  </si>
  <si>
    <t>Total Consumption of land cover</t>
  </si>
  <si>
    <t>TOTAL t1</t>
  </si>
  <si>
    <t>TOTAL t2</t>
  </si>
  <si>
    <t>Mosaics of small agriculture and natural plots</t>
  </si>
  <si>
    <t>Medium to large size fields of herbaceous crops rainfed</t>
  </si>
  <si>
    <t>Medium to large size fields of herbaceous crops irrigated or aquatic</t>
  </si>
  <si>
    <t>Small size fields of herbaceous crops irrigated or aquatic</t>
  </si>
  <si>
    <t>Medium to large size fields of woody crops rainfed</t>
  </si>
  <si>
    <t>Small size fields of woody crops rainfed</t>
  </si>
  <si>
    <t>0311</t>
  </si>
  <si>
    <t>0312</t>
  </si>
  <si>
    <t>Accounting matrix of land cover change with No Change in row and column</t>
  </si>
  <si>
    <t>"Flat Matrix"for SQL Queries</t>
  </si>
  <si>
    <t>LCFlow</t>
  </si>
  <si>
    <t>LC_t1</t>
  </si>
  <si>
    <t>LC_t2</t>
  </si>
  <si>
    <t>NC</t>
  </si>
  <si>
    <t>15</t>
  </si>
  <si>
    <t>lf11</t>
  </si>
  <si>
    <t>lf12</t>
  </si>
  <si>
    <t>lf13</t>
  </si>
  <si>
    <t>lf14</t>
  </si>
  <si>
    <t>lf21</t>
  </si>
  <si>
    <t>lf22</t>
  </si>
  <si>
    <t>lf23</t>
  </si>
  <si>
    <t>lf24</t>
  </si>
  <si>
    <t>lf31</t>
  </si>
  <si>
    <t>lf32</t>
  </si>
  <si>
    <t>lf33</t>
  </si>
  <si>
    <t>lf34</t>
  </si>
  <si>
    <t>lf41</t>
  </si>
  <si>
    <t>lf42</t>
  </si>
  <si>
    <t>Other …</t>
  </si>
  <si>
    <t>lf19</t>
  </si>
  <si>
    <t>lf29</t>
  </si>
  <si>
    <t>lf39</t>
  </si>
  <si>
    <t>lf49</t>
  </si>
  <si>
    <t>lf51</t>
  </si>
  <si>
    <t>lf52</t>
  </si>
  <si>
    <t>lf53</t>
  </si>
  <si>
    <t>lf54</t>
  </si>
  <si>
    <t>lf55</t>
  </si>
  <si>
    <t>lf56</t>
  </si>
  <si>
    <t>lf59</t>
  </si>
  <si>
    <t>lf61</t>
  </si>
  <si>
    <t>lf62</t>
  </si>
  <si>
    <t>lf69</t>
  </si>
  <si>
    <t>Land Cover Types detailed classification</t>
  </si>
  <si>
    <t>Land Cover Ecosystem Classes (LCEU)</t>
  </si>
  <si>
    <t>Land cover stocks and flows (lf)</t>
  </si>
  <si>
    <t>Classification of Land Cover Ecosystem functional Units (LCEU)</t>
  </si>
  <si>
    <t>LCEU: Land Cover Ecosystem functional classes</t>
  </si>
  <si>
    <t>LCEU contents: main and other land cover type</t>
  </si>
  <si>
    <t xml:space="preserve"> </t>
  </si>
  <si>
    <t>I. Opening Stock</t>
  </si>
  <si>
    <t>II. Formation of land cover</t>
  </si>
  <si>
    <t>III. Consumption of land cover</t>
  </si>
  <si>
    <t>IV. Closing Stock</t>
  </si>
  <si>
    <t>Other land cover changes n.e.c. and reclassification</t>
  </si>
  <si>
    <t>Opening stock</t>
  </si>
  <si>
    <t>Closing stock</t>
  </si>
  <si>
    <t>Land cover stocks and flows</t>
  </si>
  <si>
    <t>Unit: km2</t>
  </si>
  <si>
    <t>Ecosystem Natural Capital Accounts: Land Cover Stocks and Flows Account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</si>
</sst>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2"/>
      <color theme="1"/>
      <name val="Verdana"/>
      <family val="2"/>
    </font>
    <font>
      <sz val="10"/>
      <color rgb="FF000000"/>
      <name val="Verdana"/>
      <family val="2"/>
    </font>
    <font>
      <i/>
      <sz val="10"/>
      <color theme="0" tint="-0.499984740745262"/>
      <name val="Verdana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b/>
      <sz val="11"/>
      <name val="Calibri"/>
      <family val="2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darkUp"/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6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2" fillId="0" borderId="7" xfId="0" applyFont="1" applyBorder="1" applyAlignment="1">
      <alignment wrapText="1"/>
    </xf>
    <xf numFmtId="0" fontId="5" fillId="0" borderId="14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0" borderId="4" xfId="0" applyFont="1" applyBorder="1" applyAlignment="1">
      <alignment wrapText="1"/>
    </xf>
    <xf numFmtId="0" fontId="2" fillId="0" borderId="7" xfId="0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horizontal="left" vertical="center" wrapText="1"/>
    </xf>
    <xf numFmtId="0" fontId="5" fillId="0" borderId="17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25" xfId="0" applyBorder="1"/>
    <xf numFmtId="0" fontId="12" fillId="0" borderId="0" xfId="0" applyFont="1"/>
    <xf numFmtId="0" fontId="6" fillId="0" borderId="0" xfId="0" applyFont="1"/>
    <xf numFmtId="0" fontId="0" fillId="0" borderId="25" xfId="0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6" fillId="0" borderId="29" xfId="0" applyFont="1" applyBorder="1" applyAlignment="1"/>
    <xf numFmtId="0" fontId="17" fillId="0" borderId="0" xfId="0" applyFont="1"/>
    <xf numFmtId="0" fontId="17" fillId="0" borderId="0" xfId="0" applyFont="1" applyAlignment="1">
      <alignment textRotation="75" wrapText="1"/>
    </xf>
    <xf numFmtId="0" fontId="17" fillId="0" borderId="25" xfId="0" applyFont="1" applyBorder="1"/>
    <xf numFmtId="0" fontId="17" fillId="0" borderId="25" xfId="0" applyFont="1" applyBorder="1" applyAlignment="1">
      <alignment horizontal="center" textRotation="75" wrapText="1"/>
    </xf>
    <xf numFmtId="0" fontId="17" fillId="0" borderId="26" xfId="0" applyFont="1" applyBorder="1"/>
    <xf numFmtId="0" fontId="12" fillId="0" borderId="24" xfId="0" applyFont="1" applyBorder="1" applyAlignment="1">
      <alignment horizontal="right" vertical="top"/>
    </xf>
    <xf numFmtId="0" fontId="18" fillId="0" borderId="0" xfId="0" applyFont="1"/>
    <xf numFmtId="0" fontId="12" fillId="0" borderId="22" xfId="0" applyFont="1" applyBorder="1" applyAlignment="1">
      <alignment horizontal="center"/>
    </xf>
    <xf numFmtId="0" fontId="17" fillId="0" borderId="28" xfId="0" applyFont="1" applyBorder="1" applyAlignment="1">
      <alignment horizontal="center" textRotation="75" wrapText="1"/>
    </xf>
    <xf numFmtId="0" fontId="0" fillId="0" borderId="27" xfId="0" quotePrefix="1" applyBorder="1" applyAlignment="1">
      <alignment horizontal="center"/>
    </xf>
    <xf numFmtId="0" fontId="0" fillId="0" borderId="27" xfId="0" applyBorder="1" applyAlignment="1">
      <alignment horizontal="center"/>
    </xf>
    <xf numFmtId="0" fontId="17" fillId="0" borderId="0" xfId="0" applyFont="1" applyBorder="1"/>
    <xf numFmtId="0" fontId="12" fillId="0" borderId="29" xfId="0" applyFont="1" applyBorder="1" applyAlignment="1">
      <alignment horizontal="center"/>
    </xf>
    <xf numFmtId="0" fontId="6" fillId="0" borderId="25" xfId="0" applyFont="1" applyBorder="1"/>
    <xf numFmtId="0" fontId="20" fillId="0" borderId="0" xfId="0" applyFont="1"/>
    <xf numFmtId="0" fontId="9" fillId="0" borderId="0" xfId="0" applyFont="1" applyFill="1" applyBorder="1" applyAlignment="1"/>
    <xf numFmtId="0" fontId="9" fillId="4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9" borderId="0" xfId="0" applyFont="1" applyFill="1" applyBorder="1" applyAlignment="1">
      <alignment horizontal="center"/>
    </xf>
    <xf numFmtId="0" fontId="9" fillId="8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14" fillId="0" borderId="0" xfId="0" applyFont="1"/>
    <xf numFmtId="0" fontId="9" fillId="4" borderId="0" xfId="0" applyFont="1" applyFill="1" applyBorder="1" applyAlignment="1"/>
    <xf numFmtId="0" fontId="9" fillId="3" borderId="0" xfId="0" applyFont="1" applyFill="1" applyBorder="1" applyAlignment="1"/>
    <xf numFmtId="0" fontId="9" fillId="6" borderId="0" xfId="0" applyFont="1" applyFill="1" applyBorder="1" applyAlignment="1"/>
    <xf numFmtId="0" fontId="9" fillId="5" borderId="0" xfId="0" applyFont="1" applyFill="1" applyBorder="1" applyAlignment="1"/>
    <xf numFmtId="0" fontId="9" fillId="9" borderId="0" xfId="0" applyFont="1" applyFill="1" applyBorder="1" applyAlignment="1"/>
    <xf numFmtId="0" fontId="9" fillId="8" borderId="0" xfId="0" applyFont="1" applyFill="1" applyBorder="1" applyAlignment="1"/>
    <xf numFmtId="0" fontId="9" fillId="0" borderId="0" xfId="0" applyFont="1" applyBorder="1" applyAlignment="1"/>
    <xf numFmtId="0" fontId="12" fillId="0" borderId="0" xfId="0" applyFont="1" applyAlignment="1"/>
    <xf numFmtId="0" fontId="1" fillId="0" borderId="0" xfId="0" applyFont="1"/>
    <xf numFmtId="0" fontId="9" fillId="0" borderId="0" xfId="0" applyFont="1"/>
    <xf numFmtId="0" fontId="8" fillId="7" borderId="0" xfId="0" applyFont="1" applyFill="1" applyBorder="1" applyAlignment="1"/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9" fillId="7" borderId="0" xfId="0" applyFont="1" applyFill="1" applyBorder="1" applyAlignment="1"/>
    <xf numFmtId="0" fontId="9" fillId="4" borderId="24" xfId="0" applyFont="1" applyFill="1" applyBorder="1" applyAlignment="1">
      <alignment horizontal="center"/>
    </xf>
    <xf numFmtId="0" fontId="9" fillId="4" borderId="28" xfId="0" applyFont="1" applyFill="1" applyBorder="1" applyAlignment="1">
      <alignment horizontal="left"/>
    </xf>
    <xf numFmtId="0" fontId="9" fillId="3" borderId="14" xfId="0" applyFont="1" applyFill="1" applyBorder="1" applyAlignment="1">
      <alignment horizontal="center"/>
    </xf>
    <xf numFmtId="0" fontId="9" fillId="3" borderId="30" xfId="0" applyFont="1" applyFill="1" applyBorder="1" applyAlignment="1">
      <alignment horizontal="left"/>
    </xf>
    <xf numFmtId="0" fontId="9" fillId="5" borderId="14" xfId="0" applyFont="1" applyFill="1" applyBorder="1" applyAlignment="1">
      <alignment horizontal="center"/>
    </xf>
    <xf numFmtId="0" fontId="9" fillId="5" borderId="30" xfId="0" applyFont="1" applyFill="1" applyBorder="1" applyAlignment="1"/>
    <xf numFmtId="0" fontId="9" fillId="9" borderId="14" xfId="0" applyFont="1" applyFill="1" applyBorder="1" applyAlignment="1">
      <alignment horizontal="center"/>
    </xf>
    <xf numFmtId="0" fontId="9" fillId="9" borderId="30" xfId="0" applyFont="1" applyFill="1" applyBorder="1" applyAlignment="1"/>
    <xf numFmtId="0" fontId="9" fillId="8" borderId="14" xfId="0" applyFont="1" applyFill="1" applyBorder="1" applyAlignment="1">
      <alignment horizontal="center"/>
    </xf>
    <xf numFmtId="0" fontId="9" fillId="8" borderId="30" xfId="0" applyFont="1" applyFill="1" applyBorder="1" applyAlignment="1">
      <alignment horizontal="left"/>
    </xf>
    <xf numFmtId="0" fontId="9" fillId="0" borderId="22" xfId="0" applyFont="1" applyBorder="1" applyAlignment="1">
      <alignment horizontal="center"/>
    </xf>
    <xf numFmtId="0" fontId="9" fillId="0" borderId="29" xfId="0" applyFont="1" applyBorder="1" applyAlignment="1">
      <alignment horizontal="left"/>
    </xf>
    <xf numFmtId="0" fontId="9" fillId="6" borderId="14" xfId="0" applyFont="1" applyFill="1" applyBorder="1" applyAlignment="1">
      <alignment horizontal="center"/>
    </xf>
    <xf numFmtId="0" fontId="9" fillId="6" borderId="30" xfId="0" applyFont="1" applyFill="1" applyBorder="1" applyAlignment="1">
      <alignment horizontal="left"/>
    </xf>
    <xf numFmtId="0" fontId="9" fillId="12" borderId="14" xfId="0" applyFont="1" applyFill="1" applyBorder="1" applyAlignment="1">
      <alignment horizontal="center"/>
    </xf>
    <xf numFmtId="0" fontId="9" fillId="12" borderId="30" xfId="0" applyFont="1" applyFill="1" applyBorder="1" applyAlignment="1">
      <alignment horizontal="left"/>
    </xf>
    <xf numFmtId="0" fontId="9" fillId="12" borderId="0" xfId="0" applyFont="1" applyFill="1" applyBorder="1" applyAlignment="1">
      <alignment horizontal="center"/>
    </xf>
    <xf numFmtId="0" fontId="9" fillId="12" borderId="0" xfId="0" applyFont="1" applyFill="1" applyBorder="1" applyAlignment="1">
      <alignment horizontal="left"/>
    </xf>
    <xf numFmtId="0" fontId="9" fillId="12" borderId="0" xfId="0" applyFont="1" applyFill="1" applyBorder="1" applyAlignment="1"/>
    <xf numFmtId="0" fontId="6" fillId="2" borderId="25" xfId="0" applyFont="1" applyFill="1" applyBorder="1" applyAlignment="1">
      <alignment horizontal="center"/>
    </xf>
    <xf numFmtId="0" fontId="6" fillId="12" borderId="25" xfId="0" applyFont="1" applyFill="1" applyBorder="1" applyAlignment="1">
      <alignment horizontal="center"/>
    </xf>
    <xf numFmtId="0" fontId="6" fillId="4" borderId="25" xfId="0" applyFont="1" applyFill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21" fillId="9" borderId="25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/>
    </xf>
    <xf numFmtId="0" fontId="6" fillId="5" borderId="25" xfId="0" applyFont="1" applyFill="1" applyBorder="1" applyAlignment="1">
      <alignment horizontal="center"/>
    </xf>
    <xf numFmtId="0" fontId="9" fillId="16" borderId="0" xfId="0" applyFont="1" applyFill="1" applyBorder="1" applyAlignment="1">
      <alignment horizontal="center"/>
    </xf>
    <xf numFmtId="0" fontId="9" fillId="16" borderId="0" xfId="0" applyFont="1" applyFill="1" applyBorder="1" applyAlignment="1"/>
    <xf numFmtId="0" fontId="6" fillId="16" borderId="25" xfId="0" applyFont="1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6" fillId="17" borderId="25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5" xfId="0" applyFont="1" applyBorder="1"/>
    <xf numFmtId="0" fontId="6" fillId="0" borderId="25" xfId="0" applyFont="1" applyBorder="1" applyAlignment="1">
      <alignment horizontal="center" textRotation="75" wrapText="1"/>
    </xf>
    <xf numFmtId="0" fontId="6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2" fillId="0" borderId="25" xfId="0" applyFont="1" applyBorder="1" applyAlignment="1">
      <alignment horizontal="center"/>
    </xf>
    <xf numFmtId="0" fontId="9" fillId="0" borderId="25" xfId="0" quotePrefix="1" applyFont="1" applyFill="1" applyBorder="1" applyAlignment="1">
      <alignment horizontal="left"/>
    </xf>
    <xf numFmtId="0" fontId="6" fillId="0" borderId="17" xfId="0" applyFont="1" applyBorder="1"/>
    <xf numFmtId="0" fontId="9" fillId="0" borderId="25" xfId="0" applyFont="1" applyBorder="1" applyAlignment="1">
      <alignment horizontal="center" textRotation="75" wrapText="1"/>
    </xf>
    <xf numFmtId="0" fontId="9" fillId="0" borderId="25" xfId="0" applyFont="1" applyBorder="1" applyAlignment="1">
      <alignment horizontal="right"/>
    </xf>
    <xf numFmtId="0" fontId="9" fillId="0" borderId="25" xfId="0" applyFont="1" applyFill="1" applyBorder="1" applyAlignment="1"/>
    <xf numFmtId="0" fontId="0" fillId="0" borderId="25" xfId="0" quotePrefix="1" applyBorder="1" applyAlignment="1">
      <alignment horizontal="center"/>
    </xf>
    <xf numFmtId="0" fontId="6" fillId="6" borderId="25" xfId="0" applyFont="1" applyFill="1" applyBorder="1" applyAlignment="1">
      <alignment horizontal="center"/>
    </xf>
    <xf numFmtId="0" fontId="21" fillId="18" borderId="25" xfId="0" applyFont="1" applyFill="1" applyBorder="1" applyAlignment="1">
      <alignment horizontal="center" vertical="center"/>
    </xf>
    <xf numFmtId="0" fontId="9" fillId="18" borderId="0" xfId="0" applyFont="1" applyFill="1" applyBorder="1" applyAlignment="1">
      <alignment horizontal="center"/>
    </xf>
    <xf numFmtId="0" fontId="9" fillId="18" borderId="0" xfId="0" applyFont="1" applyFill="1" applyBorder="1" applyAlignment="1"/>
    <xf numFmtId="0" fontId="0" fillId="0" borderId="27" xfId="0" quotePrefix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11" borderId="32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11" borderId="14" xfId="0" applyFont="1" applyFill="1" applyBorder="1" applyAlignment="1">
      <alignment horizontal="center"/>
    </xf>
    <xf numFmtId="0" fontId="6" fillId="0" borderId="33" xfId="0" applyFont="1" applyFill="1" applyBorder="1" applyAlignment="1">
      <alignment horizontal="center"/>
    </xf>
    <xf numFmtId="0" fontId="6" fillId="0" borderId="33" xfId="0" applyFont="1" applyBorder="1"/>
    <xf numFmtId="0" fontId="6" fillId="0" borderId="22" xfId="0" applyFont="1" applyBorder="1"/>
    <xf numFmtId="0" fontId="6" fillId="0" borderId="28" xfId="0" applyFont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19" fillId="10" borderId="0" xfId="0" applyFont="1" applyFill="1" applyBorder="1" applyAlignment="1">
      <alignment horizontal="right" vertical="center"/>
    </xf>
    <xf numFmtId="0" fontId="19" fillId="13" borderId="0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right" vertical="center"/>
    </xf>
    <xf numFmtId="0" fontId="19" fillId="14" borderId="0" xfId="0" applyFont="1" applyFill="1" applyBorder="1" applyAlignment="1">
      <alignment horizontal="right" vertical="center"/>
    </xf>
    <xf numFmtId="0" fontId="19" fillId="15" borderId="0" xfId="0" applyFont="1" applyFill="1" applyBorder="1" applyAlignment="1">
      <alignment horizontal="right" vertical="center"/>
    </xf>
    <xf numFmtId="0" fontId="8" fillId="8" borderId="0" xfId="0" applyFont="1" applyFill="1" applyBorder="1" applyAlignment="1">
      <alignment horizontal="right"/>
    </xf>
    <xf numFmtId="0" fontId="0" fillId="0" borderId="25" xfId="0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left" vertical="top" wrapText="1"/>
    </xf>
    <xf numFmtId="0" fontId="10" fillId="0" borderId="30" xfId="0" applyFont="1" applyFill="1" applyBorder="1" applyAlignment="1">
      <alignment vertical="top" wrapText="1"/>
    </xf>
    <xf numFmtId="0" fontId="11" fillId="0" borderId="14" xfId="0" applyFont="1" applyFill="1" applyBorder="1" applyAlignment="1">
      <alignment horizontal="left" vertical="top" wrapText="1"/>
    </xf>
    <xf numFmtId="0" fontId="11" fillId="0" borderId="30" xfId="0" applyFont="1" applyFill="1" applyBorder="1" applyAlignment="1">
      <alignment vertical="top" wrapText="1"/>
    </xf>
    <xf numFmtId="0" fontId="11" fillId="0" borderId="14" xfId="0" applyFont="1" applyFill="1" applyBorder="1" applyAlignment="1">
      <alignment horizontal="left" vertical="top"/>
    </xf>
    <xf numFmtId="0" fontId="11" fillId="0" borderId="30" xfId="0" applyFont="1" applyFill="1" applyBorder="1" applyAlignment="1">
      <alignment vertical="top"/>
    </xf>
    <xf numFmtId="0" fontId="11" fillId="0" borderId="22" xfId="0" applyFont="1" applyFill="1" applyBorder="1" applyAlignment="1">
      <alignment horizontal="left" vertical="top" wrapText="1"/>
    </xf>
    <xf numFmtId="0" fontId="11" fillId="0" borderId="29" xfId="0" applyFont="1" applyFill="1" applyBorder="1" applyAlignment="1">
      <alignment vertical="top" wrapText="1"/>
    </xf>
    <xf numFmtId="0" fontId="9" fillId="0" borderId="14" xfId="0" quotePrefix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0" fillId="0" borderId="14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/>
    </xf>
    <xf numFmtId="0" fontId="13" fillId="0" borderId="25" xfId="0" applyFont="1" applyFill="1" applyBorder="1" applyAlignment="1">
      <alignment vertical="top"/>
    </xf>
    <xf numFmtId="0" fontId="0" fillId="0" borderId="25" xfId="0" applyFont="1" applyFill="1" applyBorder="1" applyAlignment="1">
      <alignment vertical="top"/>
    </xf>
    <xf numFmtId="0" fontId="0" fillId="0" borderId="20" xfId="0" applyFont="1" applyFill="1" applyBorder="1" applyAlignment="1">
      <alignment vertical="top"/>
    </xf>
    <xf numFmtId="0" fontId="10" fillId="0" borderId="17" xfId="0" applyFont="1" applyFill="1" applyBorder="1" applyAlignment="1">
      <alignment horizontal="left" vertical="top"/>
    </xf>
    <xf numFmtId="0" fontId="11" fillId="0" borderId="17" xfId="0" applyFont="1" applyFill="1" applyBorder="1" applyAlignment="1">
      <alignment horizontal="left" vertical="top"/>
    </xf>
    <xf numFmtId="0" fontId="10" fillId="0" borderId="17" xfId="0" applyFont="1" applyFill="1" applyBorder="1" applyAlignment="1">
      <alignment horizontal="left" vertical="top" wrapText="1"/>
    </xf>
    <xf numFmtId="0" fontId="11" fillId="0" borderId="17" xfId="0" applyFont="1" applyFill="1" applyBorder="1" applyAlignment="1">
      <alignment horizontal="left" vertical="top" wrapText="1"/>
    </xf>
    <xf numFmtId="0" fontId="22" fillId="0" borderId="14" xfId="0" applyFont="1" applyFill="1" applyBorder="1" applyAlignment="1">
      <alignment horizontal="left" vertical="top" wrapText="1"/>
    </xf>
    <xf numFmtId="0" fontId="22" fillId="0" borderId="17" xfId="0" applyFont="1" applyFill="1" applyBorder="1" applyAlignment="1">
      <alignment horizontal="left" vertical="top"/>
    </xf>
    <xf numFmtId="0" fontId="11" fillId="0" borderId="20" xfId="0" quotePrefix="1" applyFont="1" applyFill="1" applyBorder="1" applyAlignment="1">
      <alignment horizontal="center" vertical="top" wrapText="1"/>
    </xf>
    <xf numFmtId="0" fontId="11" fillId="0" borderId="25" xfId="0" quotePrefix="1" applyFont="1" applyFill="1" applyBorder="1" applyAlignment="1">
      <alignment horizontal="center" vertical="top"/>
    </xf>
    <xf numFmtId="0" fontId="15" fillId="0" borderId="14" xfId="0" applyFont="1" applyFill="1" applyBorder="1" applyAlignment="1">
      <alignment vertical="top"/>
    </xf>
    <xf numFmtId="0" fontId="16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right" vertical="top"/>
    </xf>
    <xf numFmtId="0" fontId="23" fillId="0" borderId="0" xfId="0" quotePrefix="1" applyFont="1" applyFill="1" applyBorder="1" applyAlignment="1">
      <alignment horizontal="right" vertical="top"/>
    </xf>
    <xf numFmtId="0" fontId="23" fillId="0" borderId="0" xfId="0" applyFont="1" applyFill="1" applyBorder="1" applyAlignment="1">
      <alignment horizontal="right" vertical="top" wrapText="1"/>
    </xf>
    <xf numFmtId="0" fontId="23" fillId="0" borderId="14" xfId="0" applyFont="1" applyFill="1" applyBorder="1" applyAlignment="1">
      <alignment horizontal="left" vertical="top" wrapText="1"/>
    </xf>
    <xf numFmtId="0" fontId="23" fillId="0" borderId="17" xfId="0" applyFont="1" applyFill="1" applyBorder="1" applyAlignment="1">
      <alignment horizontal="left" vertical="top"/>
    </xf>
    <xf numFmtId="0" fontId="15" fillId="0" borderId="0" xfId="0" applyFont="1" applyFill="1" applyBorder="1"/>
    <xf numFmtId="0" fontId="15" fillId="0" borderId="14" xfId="0" applyFont="1" applyFill="1" applyBorder="1" applyAlignment="1">
      <alignment horizontal="left" vertical="top" wrapText="1"/>
    </xf>
    <xf numFmtId="0" fontId="15" fillId="0" borderId="30" xfId="0" applyFont="1" applyFill="1" applyBorder="1" applyAlignment="1">
      <alignment vertical="top" wrapText="1"/>
    </xf>
    <xf numFmtId="0" fontId="16" fillId="0" borderId="14" xfId="0" quotePrefix="1" applyFont="1" applyFill="1" applyBorder="1" applyAlignment="1">
      <alignment vertical="top"/>
    </xf>
    <xf numFmtId="0" fontId="16" fillId="0" borderId="14" xfId="0" applyFont="1" applyFill="1" applyBorder="1" applyAlignment="1">
      <alignment vertical="top"/>
    </xf>
    <xf numFmtId="0" fontId="15" fillId="0" borderId="0" xfId="0" applyFont="1" applyFill="1" applyBorder="1" applyAlignment="1"/>
    <xf numFmtId="0" fontId="15" fillId="0" borderId="14" xfId="0" applyFont="1" applyFill="1" applyBorder="1" applyAlignment="1">
      <alignment horizontal="left" vertical="top"/>
    </xf>
    <xf numFmtId="0" fontId="15" fillId="0" borderId="30" xfId="0" applyFont="1" applyFill="1" applyBorder="1" applyAlignment="1">
      <alignment vertical="top"/>
    </xf>
    <xf numFmtId="0" fontId="2" fillId="0" borderId="8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wrapText="1"/>
    </xf>
    <xf numFmtId="0" fontId="0" fillId="0" borderId="0" xfId="0" applyFont="1" applyFill="1"/>
    <xf numFmtId="0" fontId="2" fillId="0" borderId="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6" fillId="19" borderId="25" xfId="0" applyFont="1" applyFill="1" applyBorder="1"/>
    <xf numFmtId="0" fontId="26" fillId="19" borderId="20" xfId="0" applyFont="1" applyFill="1" applyBorder="1"/>
    <xf numFmtId="0" fontId="26" fillId="0" borderId="0" xfId="0" applyFont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6" fillId="0" borderId="24" xfId="0" applyFont="1" applyBorder="1" applyAlignment="1"/>
    <xf numFmtId="0" fontId="6" fillId="0" borderId="22" xfId="0" applyFont="1" applyBorder="1" applyAlignment="1"/>
    <xf numFmtId="0" fontId="25" fillId="19" borderId="25" xfId="0" applyFont="1" applyFill="1" applyBorder="1"/>
    <xf numFmtId="0" fontId="26" fillId="19" borderId="27" xfId="0" applyFont="1" applyFill="1" applyBorder="1"/>
    <xf numFmtId="0" fontId="0" fillId="20" borderId="26" xfId="0" applyFill="1" applyBorder="1"/>
    <xf numFmtId="0" fontId="0" fillId="20" borderId="22" xfId="0" applyFill="1" applyBorder="1"/>
    <xf numFmtId="0" fontId="0" fillId="20" borderId="29" xfId="0" applyFill="1" applyBorder="1"/>
    <xf numFmtId="0" fontId="6" fillId="0" borderId="34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right" vertical="center"/>
    </xf>
    <xf numFmtId="0" fontId="11" fillId="0" borderId="14" xfId="0" applyFont="1" applyBorder="1"/>
    <xf numFmtId="0" fontId="11" fillId="0" borderId="30" xfId="0" applyFont="1" applyBorder="1"/>
    <xf numFmtId="0" fontId="0" fillId="0" borderId="17" xfId="0" applyFont="1" applyBorder="1"/>
    <xf numFmtId="0" fontId="0" fillId="0" borderId="14" xfId="0" applyFont="1" applyBorder="1"/>
    <xf numFmtId="0" fontId="0" fillId="0" borderId="30" xfId="0" applyFont="1" applyBorder="1"/>
    <xf numFmtId="0" fontId="27" fillId="21" borderId="36" xfId="0" applyFont="1" applyFill="1" applyBorder="1"/>
    <xf numFmtId="0" fontId="28" fillId="21" borderId="37" xfId="0" applyFont="1" applyFill="1" applyBorder="1"/>
    <xf numFmtId="0" fontId="28" fillId="21" borderId="38" xfId="0" applyFont="1" applyFill="1" applyBorder="1"/>
    <xf numFmtId="0" fontId="11" fillId="22" borderId="14" xfId="0" applyFont="1" applyFill="1" applyBorder="1"/>
    <xf numFmtId="0" fontId="11" fillId="22" borderId="30" xfId="0" applyFont="1" applyFill="1" applyBorder="1"/>
    <xf numFmtId="0" fontId="0" fillId="22" borderId="17" xfId="0" applyFont="1" applyFill="1" applyBorder="1"/>
    <xf numFmtId="0" fontId="0" fillId="22" borderId="14" xfId="0" applyFont="1" applyFill="1" applyBorder="1"/>
    <xf numFmtId="0" fontId="0" fillId="22" borderId="30" xfId="0" applyFont="1" applyFill="1" applyBorder="1"/>
    <xf numFmtId="0" fontId="0" fillId="0" borderId="20" xfId="0" applyFont="1" applyFill="1" applyBorder="1"/>
    <xf numFmtId="0" fontId="11" fillId="0" borderId="31" xfId="0" applyFont="1" applyFill="1" applyBorder="1"/>
    <xf numFmtId="0" fontId="0" fillId="0" borderId="25" xfId="0" applyFont="1" applyFill="1" applyBorder="1"/>
    <xf numFmtId="0" fontId="0" fillId="0" borderId="27" xfId="0" applyFont="1" applyFill="1" applyBorder="1"/>
    <xf numFmtId="0" fontId="23" fillId="0" borderId="20" xfId="0" applyFont="1" applyFill="1" applyBorder="1" applyAlignment="1">
      <alignment horizontal="center" vertical="top" textRotation="90" wrapText="1"/>
    </xf>
    <xf numFmtId="0" fontId="23" fillId="0" borderId="27" xfId="0" applyFont="1" applyFill="1" applyBorder="1" applyAlignment="1">
      <alignment horizontal="center" vertical="top" textRotation="90" wrapText="1"/>
    </xf>
    <xf numFmtId="0" fontId="23" fillId="0" borderId="35" xfId="0" applyFont="1" applyFill="1" applyBorder="1" applyAlignment="1">
      <alignment horizontal="center" vertical="top" textRotation="90" wrapText="1"/>
    </xf>
    <xf numFmtId="0" fontId="6" fillId="0" borderId="24" xfId="0" applyFont="1" applyFill="1" applyBorder="1" applyAlignment="1">
      <alignment vertical="center" wrapText="1"/>
    </xf>
    <xf numFmtId="0" fontId="0" fillId="0" borderId="26" xfId="0" applyFont="1" applyFill="1" applyBorder="1" applyAlignment="1">
      <alignment horizontal="center" textRotation="90" wrapText="1"/>
    </xf>
    <xf numFmtId="0" fontId="28" fillId="21" borderId="39" xfId="0" applyFont="1" applyFill="1" applyBorder="1"/>
    <xf numFmtId="0" fontId="27" fillId="21" borderId="40" xfId="0" applyFont="1" applyFill="1" applyBorder="1"/>
    <xf numFmtId="0" fontId="28" fillId="21" borderId="41" xfId="0" applyFont="1" applyFill="1" applyBorder="1"/>
    <xf numFmtId="0" fontId="28" fillId="21" borderId="42" xfId="0" applyFont="1" applyFill="1" applyBorder="1"/>
    <xf numFmtId="0" fontId="6" fillId="20" borderId="44" xfId="0" applyFont="1" applyFill="1" applyBorder="1"/>
    <xf numFmtId="0" fontId="11" fillId="20" borderId="43" xfId="0" applyFont="1" applyFill="1" applyBorder="1"/>
    <xf numFmtId="0" fontId="0" fillId="20" borderId="43" xfId="0" applyFill="1" applyBorder="1"/>
    <xf numFmtId="0" fontId="0" fillId="20" borderId="44" xfId="0" applyFill="1" applyBorder="1"/>
    <xf numFmtId="0" fontId="0" fillId="20" borderId="45" xfId="0" applyFill="1" applyBorder="1"/>
    <xf numFmtId="0" fontId="6" fillId="20" borderId="22" xfId="0" applyFont="1" applyFill="1" applyBorder="1"/>
    <xf numFmtId="0" fontId="11" fillId="20" borderId="26" xfId="0" applyFont="1" applyFill="1" applyBorder="1"/>
    <xf numFmtId="0" fontId="11" fillId="0" borderId="47" xfId="0" applyFont="1" applyBorder="1"/>
    <xf numFmtId="0" fontId="11" fillId="0" borderId="48" xfId="0" applyFont="1" applyBorder="1"/>
    <xf numFmtId="0" fontId="0" fillId="0" borderId="46" xfId="0" applyFont="1" applyBorder="1"/>
    <xf numFmtId="0" fontId="0" fillId="0" borderId="47" xfId="0" applyFont="1" applyBorder="1"/>
    <xf numFmtId="0" fontId="0" fillId="0" borderId="48" xfId="0" applyFont="1" applyBorder="1"/>
    <xf numFmtId="0" fontId="8" fillId="0" borderId="24" xfId="0" applyFont="1" applyBorder="1" applyAlignment="1"/>
    <xf numFmtId="0" fontId="8" fillId="0" borderId="28" xfId="0" applyFont="1" applyBorder="1" applyAlignment="1">
      <alignment horizontal="right" vertical="center"/>
    </xf>
    <xf numFmtId="0" fontId="8" fillId="0" borderId="22" xfId="0" applyFont="1" applyBorder="1" applyAlignment="1"/>
    <xf numFmtId="0" fontId="8" fillId="0" borderId="29" xfId="0" applyFont="1" applyBorder="1" applyAlignment="1"/>
    <xf numFmtId="0" fontId="25" fillId="19" borderId="26" xfId="0" applyFont="1" applyFill="1" applyBorder="1"/>
    <xf numFmtId="0" fontId="26" fillId="19" borderId="26" xfId="0" applyFont="1" applyFill="1" applyBorder="1"/>
    <xf numFmtId="0" fontId="26" fillId="19" borderId="22" xfId="0" applyFont="1" applyFill="1" applyBorder="1"/>
    <xf numFmtId="0" fontId="26" fillId="19" borderId="29" xfId="0" applyFont="1" applyFill="1" applyBorder="1"/>
    <xf numFmtId="0" fontId="6" fillId="20" borderId="50" xfId="0" applyFont="1" applyFill="1" applyBorder="1"/>
    <xf numFmtId="0" fontId="11" fillId="20" borderId="49" xfId="0" applyFont="1" applyFill="1" applyBorder="1"/>
    <xf numFmtId="0" fontId="0" fillId="20" borderId="49" xfId="0" applyFill="1" applyBorder="1"/>
    <xf numFmtId="0" fontId="0" fillId="20" borderId="50" xfId="0" applyFill="1" applyBorder="1"/>
    <xf numFmtId="0" fontId="0" fillId="20" borderId="51" xfId="0" applyFill="1" applyBorder="1"/>
    <xf numFmtId="0" fontId="27" fillId="21" borderId="47" xfId="0" applyFont="1" applyFill="1" applyBorder="1"/>
    <xf numFmtId="0" fontId="28" fillId="21" borderId="52" xfId="0" applyFont="1" applyFill="1" applyBorder="1"/>
    <xf numFmtId="0" fontId="28" fillId="21" borderId="48" xfId="0" applyFont="1" applyFill="1" applyBorder="1"/>
    <xf numFmtId="0" fontId="11" fillId="20" borderId="51" xfId="0" applyFont="1" applyFill="1" applyBorder="1"/>
    <xf numFmtId="0" fontId="6" fillId="20" borderId="54" xfId="0" applyFont="1" applyFill="1" applyBorder="1"/>
    <xf numFmtId="0" fontId="11" fillId="20" borderId="55" xfId="0" applyFont="1" applyFill="1" applyBorder="1"/>
    <xf numFmtId="0" fontId="0" fillId="20" borderId="56" xfId="0" applyFill="1" applyBorder="1"/>
    <xf numFmtId="0" fontId="0" fillId="20" borderId="54" xfId="0" applyFill="1" applyBorder="1"/>
    <xf numFmtId="0" fontId="0" fillId="20" borderId="55" xfId="0" applyFill="1" applyBorder="1"/>
    <xf numFmtId="0" fontId="27" fillId="21" borderId="53" xfId="0" applyFont="1" applyFill="1" applyBorder="1"/>
    <xf numFmtId="0" fontId="28" fillId="21" borderId="57" xfId="0" applyFont="1" applyFill="1" applyBorder="1"/>
    <xf numFmtId="0" fontId="28" fillId="21" borderId="58" xfId="0" applyFont="1" applyFill="1" applyBorder="1"/>
    <xf numFmtId="0" fontId="28" fillId="21" borderId="59" xfId="0" applyFont="1" applyFill="1" applyBorder="1"/>
    <xf numFmtId="0" fontId="6" fillId="0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15" fillId="0" borderId="60" xfId="0" applyFont="1" applyBorder="1" applyAlignment="1">
      <alignment horizontal="center"/>
    </xf>
    <xf numFmtId="0" fontId="22" fillId="0" borderId="34" xfId="0" applyFont="1" applyBorder="1" applyAlignment="1">
      <alignment horizontal="center" vertical="center" textRotation="90" wrapText="1"/>
    </xf>
    <xf numFmtId="0" fontId="22" fillId="0" borderId="26" xfId="0" applyFont="1" applyBorder="1" applyAlignment="1">
      <alignment horizontal="center" vertical="center" textRotation="90" wrapText="1"/>
    </xf>
    <xf numFmtId="0" fontId="6" fillId="0" borderId="3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top" wrapText="1"/>
    </xf>
    <xf numFmtId="0" fontId="11" fillId="0" borderId="3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E6E7C"/>
      <color rgb="FFFF6DB6"/>
      <color rgb="FFFF3399"/>
      <color rgb="FFFF9966"/>
      <color rgb="FFFF5050"/>
      <color rgb="FFFFCC99"/>
      <color rgb="FFF0FECE"/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N29"/>
  <sheetViews>
    <sheetView showGridLines="0" tabSelected="1" zoomScale="80" zoomScaleNormal="80" workbookViewId="0">
      <selection activeCell="B8" sqref="B8"/>
    </sheetView>
  </sheetViews>
  <sheetFormatPr defaultRowHeight="14.5" outlineLevelCol="1"/>
  <cols>
    <col min="1" max="1" width="3.54296875" customWidth="1"/>
    <col min="2" max="2" width="6.54296875" style="24" customWidth="1"/>
    <col min="3" max="3" width="52.7265625" bestFit="1" customWidth="1"/>
    <col min="4" max="5" width="5.7265625" hidden="1" customWidth="1" outlineLevel="1"/>
    <col min="6" max="6" width="6.7265625" customWidth="1" collapsed="1"/>
    <col min="7" max="8" width="5.7265625" hidden="1" customWidth="1" outlineLevel="1"/>
    <col min="9" max="9" width="6.7265625" customWidth="1" collapsed="1"/>
    <col min="10" max="11" width="5.7265625" hidden="1" customWidth="1" outlineLevel="1"/>
    <col min="12" max="12" width="6.7265625" customWidth="1" collapsed="1"/>
    <col min="13" max="15" width="5.7265625" hidden="1" customWidth="1" outlineLevel="1"/>
    <col min="16" max="16" width="6.7265625" customWidth="1" collapsed="1"/>
    <col min="17" max="18" width="5.7265625" hidden="1" customWidth="1" outlineLevel="1"/>
    <col min="19" max="19" width="6.7265625" customWidth="1" collapsed="1"/>
    <col min="20" max="23" width="5.7265625" hidden="1" customWidth="1" outlineLevel="1"/>
    <col min="24" max="24" width="6.7265625" customWidth="1" collapsed="1"/>
    <col min="25" max="30" width="6.7265625" customWidth="1"/>
    <col min="31" max="32" width="5.7265625" hidden="1" customWidth="1" outlineLevel="1"/>
    <col min="33" max="33" width="6.7265625" customWidth="1" collapsed="1"/>
    <col min="34" max="37" width="5.7265625" hidden="1" customWidth="1" outlineLevel="1"/>
    <col min="38" max="38" width="6.7265625" customWidth="1" collapsed="1"/>
    <col min="39" max="39" width="6.7265625" customWidth="1"/>
    <col min="40" max="40" width="6.7265625" customWidth="1" collapsed="1"/>
  </cols>
  <sheetData>
    <row r="1" spans="2:40" ht="21">
      <c r="B1" s="34" t="s">
        <v>322</v>
      </c>
    </row>
    <row r="2" spans="2:40">
      <c r="AM2" s="277" t="s">
        <v>321</v>
      </c>
      <c r="AN2" s="277"/>
    </row>
    <row r="3" spans="2:40">
      <c r="B3" s="248"/>
      <c r="C3" s="249" t="s">
        <v>307</v>
      </c>
      <c r="D3" s="274" t="str">
        <f>LCEFU_corresp.!A3</f>
        <v>01</v>
      </c>
      <c r="E3" s="275"/>
      <c r="F3" s="276"/>
      <c r="G3" s="274" t="str">
        <f>LCEFU_corresp.!A6</f>
        <v>02</v>
      </c>
      <c r="H3" s="275"/>
      <c r="I3" s="276"/>
      <c r="J3" s="274" t="str">
        <f>LCEFU_corresp.!A13</f>
        <v>03</v>
      </c>
      <c r="K3" s="275"/>
      <c r="L3" s="276"/>
      <c r="M3" s="274" t="str">
        <f>LCEFU_corresp.!A20</f>
        <v>04</v>
      </c>
      <c r="N3" s="275"/>
      <c r="O3" s="275"/>
      <c r="P3" s="276"/>
      <c r="Q3" s="274" t="str">
        <f>LCEFU_corresp.!A24</f>
        <v>05</v>
      </c>
      <c r="R3" s="275"/>
      <c r="S3" s="276"/>
      <c r="T3" s="274" t="str">
        <f>LCEFU_corresp.!A27</f>
        <v>06</v>
      </c>
      <c r="U3" s="275"/>
      <c r="V3" s="275"/>
      <c r="W3" s="275"/>
      <c r="X3" s="276"/>
      <c r="Y3" s="230" t="str">
        <f>LCEFU_corresp.!A32</f>
        <v>07</v>
      </c>
      <c r="Z3" s="208" t="str">
        <f>LCEFU_corresp.!A33</f>
        <v>08</v>
      </c>
      <c r="AA3" s="208" t="str">
        <f>LCEFU_corresp.!A34</f>
        <v>09</v>
      </c>
      <c r="AB3" s="208" t="str">
        <f>LCEFU_corresp.!A35</f>
        <v>10</v>
      </c>
      <c r="AC3" s="208" t="str">
        <f>LCEFU_corresp.!A36</f>
        <v>11</v>
      </c>
      <c r="AD3" s="208" t="str">
        <f>LCEFU_corresp.!A37</f>
        <v>12</v>
      </c>
      <c r="AE3" s="274" t="str">
        <f>LCEFU_corresp.!A38</f>
        <v>13</v>
      </c>
      <c r="AF3" s="275"/>
      <c r="AG3" s="276"/>
      <c r="AH3" s="274" t="str">
        <f>LCEFU_corresp.!A41</f>
        <v>14</v>
      </c>
      <c r="AI3" s="275"/>
      <c r="AJ3" s="275"/>
      <c r="AK3" s="275"/>
      <c r="AL3" s="276"/>
      <c r="AM3" s="278" t="str">
        <f>LCEFU_corresp.!A46</f>
        <v>Sea (interface with land)</v>
      </c>
      <c r="AN3" s="280" t="s">
        <v>197</v>
      </c>
    </row>
    <row r="4" spans="2:40" s="26" customFormat="1" ht="137.5">
      <c r="B4" s="250" t="s">
        <v>320</v>
      </c>
      <c r="C4" s="251"/>
      <c r="D4" s="227" t="str">
        <f>LCEFU_corresp.!D4</f>
        <v>Urban fabric and associated developed areas</v>
      </c>
      <c r="E4" s="228" t="str">
        <f>LCEFU_corresp.!D5</f>
        <v>Dispersed human settlements</v>
      </c>
      <c r="F4" s="231" t="str">
        <f>LCEFU_corresp.!B3</f>
        <v>Urban and associated developed areas</v>
      </c>
      <c r="G4" s="227" t="str">
        <f>LCEFU_corresp.!D7</f>
        <v>Rainfed homogeneous herbaceous cropland</v>
      </c>
      <c r="H4" s="228" t="str">
        <f>LCEFU_corresp.!D10</f>
        <v>Irrigated or aquatic homogeneous herbaceous cropland</v>
      </c>
      <c r="I4" s="231" t="str">
        <f>LCEFU_corresp.!B6</f>
        <v>Homogeneous herbaceous cropland</v>
      </c>
      <c r="J4" s="227" t="str">
        <f>LCEFU_corresp.!D14</f>
        <v>Agriculture plantations, permanent crops, rainfed</v>
      </c>
      <c r="K4" s="228" t="str">
        <f>LCEFU_corresp.!$D17</f>
        <v>Agriculture plantations, permanent crops, irrigated</v>
      </c>
      <c r="L4" s="231" t="str">
        <f>LCEFU_corresp.!B13</f>
        <v>Agriculture plantations, permanent crops</v>
      </c>
      <c r="M4" s="227" t="str">
        <f>LCEFU_corresp.!$D21</f>
        <v>Multiples crops and small size pastures</v>
      </c>
      <c r="N4" s="229" t="str">
        <f>LCEFU_corresp.!$D22</f>
        <v>Layered crops</v>
      </c>
      <c r="O4" s="228" t="str">
        <f>LCEFU_corresp.!$D23</f>
        <v>Mosaics of small agriculture and natural plots</v>
      </c>
      <c r="P4" s="231" t="str">
        <f>LCEFU_corresp.!B20</f>
        <v>Agriculture associations and mosaics</v>
      </c>
      <c r="Q4" s="227" t="str">
        <f>LCEFU_corresp.!D25</f>
        <v xml:space="preserve">Pastures </v>
      </c>
      <c r="R4" s="228" t="str">
        <f>LCEFU_corresp.!D26</f>
        <v>Natural grassland</v>
      </c>
      <c r="S4" s="231" t="str">
        <f>LCEFU_corresp.!B24</f>
        <v>Pastures and natural grassland</v>
      </c>
      <c r="T4" s="227" t="str">
        <f>LCEFU_corresp.!D28</f>
        <v>Forest broadleaves tree cover</v>
      </c>
      <c r="U4" s="229" t="str">
        <f>LCEFU_corresp.!D29</f>
        <v>Forest deciduous tree cover</v>
      </c>
      <c r="V4" s="229" t="str">
        <f>LCEFU_corresp.!D30</f>
        <v>Forest mixed tree cover</v>
      </c>
      <c r="W4" s="228" t="str">
        <f>LCEFU_corresp.!D31</f>
        <v>Mangroves</v>
      </c>
      <c r="X4" s="231" t="str">
        <f>LCEFU_corresp.!B27</f>
        <v>Forest tree cover</v>
      </c>
      <c r="Y4" s="231" t="str">
        <f>LCEFU_corresp.!B32</f>
        <v>Shrubland, bushland, heathland</v>
      </c>
      <c r="Z4" s="231" t="str">
        <f>LCEFU_corresp.!B33</f>
        <v>Sparsely vegetated areas</v>
      </c>
      <c r="AA4" s="231" t="str">
        <f>LCEFU_corresp.!B34</f>
        <v>Natural vegetation associations and mosaics</v>
      </c>
      <c r="AB4" s="231" t="str">
        <f>LCEFU_corresp.!B35</f>
        <v>Barren land</v>
      </c>
      <c r="AC4" s="231" t="str">
        <f>LCEFU_corresp.!B36</f>
        <v>Permanent snow and glaciers</v>
      </c>
      <c r="AD4" s="231" t="str">
        <f>LCEFU_corresp.!B37</f>
        <v>Open wetlands</v>
      </c>
      <c r="AE4" s="227" t="str">
        <f>LCEFU_corresp.!D39</f>
        <v>Rivers and canals</v>
      </c>
      <c r="AF4" s="228" t="str">
        <f>LCEFU_corresp.!D40</f>
        <v>Lakes and reservoirs</v>
      </c>
      <c r="AG4" s="231" t="str">
        <f>LCEFU_corresp.!B38</f>
        <v>Inland water bodies</v>
      </c>
      <c r="AH4" s="227" t="str">
        <f>LCEFU_corresp.!D42</f>
        <v>Estuaries</v>
      </c>
      <c r="AI4" s="229" t="str">
        <f>LCEFU_corresp.!D43</f>
        <v>Lagoons</v>
      </c>
      <c r="AJ4" s="229" t="str">
        <f>LCEFU_corresp.!D44</f>
        <v>Coastal flats (beaches and mudflats)</v>
      </c>
      <c r="AK4" s="228" t="str">
        <f>LCEFU_corresp.!D45</f>
        <v>Coral reefs</v>
      </c>
      <c r="AL4" s="231" t="str">
        <f>LCEFU_corresp.!B41</f>
        <v>Coastal water bodies and inter-tidal areas</v>
      </c>
      <c r="AM4" s="279"/>
      <c r="AN4" s="281"/>
    </row>
    <row r="5" spans="2:40" s="195" customFormat="1" ht="15.5">
      <c r="B5" s="261" t="s">
        <v>313</v>
      </c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3"/>
    </row>
    <row r="6" spans="2:40" ht="15" thickBot="1">
      <c r="B6" s="241" t="s">
        <v>318</v>
      </c>
      <c r="C6" s="264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6"/>
      <c r="AL6" s="205"/>
      <c r="AM6" s="205"/>
      <c r="AN6" s="207"/>
    </row>
    <row r="7" spans="2:40" s="195" customFormat="1" ht="16" thickTop="1">
      <c r="B7" s="233" t="s">
        <v>314</v>
      </c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5"/>
    </row>
    <row r="8" spans="2:40" s="1" customFormat="1">
      <c r="B8" s="210" t="str">
        <f>"F_"&amp;LFlows!B3</f>
        <v>F_lf1</v>
      </c>
      <c r="C8" s="211" t="str">
        <f>LFlows!C3</f>
        <v>Artificial development</v>
      </c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3"/>
      <c r="AL8" s="212"/>
      <c r="AM8" s="212"/>
      <c r="AN8" s="214"/>
    </row>
    <row r="9" spans="2:40" s="1" customFormat="1">
      <c r="B9" s="218" t="str">
        <f>"F_"&amp;LFlows!B4</f>
        <v>F_lf2</v>
      </c>
      <c r="C9" s="219" t="str">
        <f>LFlows!C4</f>
        <v>Agriculture development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1"/>
      <c r="AL9" s="220"/>
      <c r="AM9" s="220"/>
      <c r="AN9" s="222"/>
    </row>
    <row r="10" spans="2:40" s="1" customFormat="1">
      <c r="B10" s="210" t="str">
        <f>"F_"&amp;LFlows!B5</f>
        <v>F_lf3</v>
      </c>
      <c r="C10" s="211" t="str">
        <f>LFlows!C5</f>
        <v>Internal conversions, rotations</v>
      </c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3"/>
      <c r="AL10" s="212"/>
      <c r="AM10" s="212"/>
      <c r="AN10" s="214"/>
    </row>
    <row r="11" spans="2:40" s="1" customFormat="1">
      <c r="B11" s="218" t="str">
        <f>"F_"&amp;LFlows!B6</f>
        <v>F_lf4</v>
      </c>
      <c r="C11" s="219" t="str">
        <f>LFlows!C6</f>
        <v xml:space="preserve">Management and alteration of forested land </v>
      </c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1"/>
      <c r="AL11" s="220"/>
      <c r="AM11" s="220"/>
      <c r="AN11" s="222"/>
    </row>
    <row r="12" spans="2:40" s="1" customFormat="1">
      <c r="B12" s="210" t="str">
        <f>"F_"&amp;LFlows!B7</f>
        <v>F_lf5</v>
      </c>
      <c r="C12" s="211" t="str">
        <f>LFlows!C7</f>
        <v xml:space="preserve">Restoration and development of habitats </v>
      </c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3"/>
      <c r="AL12" s="212"/>
      <c r="AM12" s="212"/>
      <c r="AN12" s="214"/>
    </row>
    <row r="13" spans="2:40" s="1" customFormat="1">
      <c r="B13" s="218" t="str">
        <f>"F_"&amp;LFlows!B8</f>
        <v>F_lf6</v>
      </c>
      <c r="C13" s="219" t="str">
        <f>LFlows!C8</f>
        <v>Changes of land-cover due to natural and multiple causes</v>
      </c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1"/>
      <c r="AL13" s="220"/>
      <c r="AM13" s="220"/>
      <c r="AN13" s="222"/>
    </row>
    <row r="14" spans="2:40" s="1" customFormat="1">
      <c r="B14" s="243" t="str">
        <f>"F_"&amp;LFlows!B9</f>
        <v>F_lf7</v>
      </c>
      <c r="C14" s="244" t="str">
        <f>LFlows!C9</f>
        <v>Other land cover changes n.e.c. and reclassification</v>
      </c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6"/>
      <c r="AL14" s="245"/>
      <c r="AM14" s="245"/>
      <c r="AN14" s="247"/>
    </row>
    <row r="15" spans="2:40" ht="15" thickBot="1">
      <c r="B15" s="241" t="s">
        <v>252</v>
      </c>
      <c r="C15" s="264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  <c r="AB15" s="205"/>
      <c r="AC15" s="205"/>
      <c r="AD15" s="205"/>
      <c r="AE15" s="205"/>
      <c r="AF15" s="205"/>
      <c r="AG15" s="205"/>
      <c r="AH15" s="205"/>
      <c r="AI15" s="205"/>
      <c r="AJ15" s="205"/>
      <c r="AK15" s="206"/>
      <c r="AL15" s="205"/>
      <c r="AM15" s="205"/>
      <c r="AN15" s="207"/>
    </row>
    <row r="16" spans="2:40" s="195" customFormat="1" ht="16" thickTop="1">
      <c r="B16" s="233" t="s">
        <v>315</v>
      </c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5"/>
    </row>
    <row r="17" spans="2:40" s="1" customFormat="1">
      <c r="B17" s="210" t="str">
        <f>"C_"&amp;LFlows!B3</f>
        <v>C_lf1</v>
      </c>
      <c r="C17" s="211" t="str">
        <f>C8</f>
        <v>Artificial development</v>
      </c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3"/>
      <c r="AL17" s="212"/>
      <c r="AM17" s="212"/>
      <c r="AN17" s="214"/>
    </row>
    <row r="18" spans="2:40" s="1" customFormat="1">
      <c r="B18" s="218" t="str">
        <f>"C_"&amp;LFlows!B4</f>
        <v>C_lf2</v>
      </c>
      <c r="C18" s="219" t="str">
        <f t="shared" ref="C18:C23" si="0">C9</f>
        <v>Agriculture development</v>
      </c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1"/>
      <c r="AL18" s="220"/>
      <c r="AM18" s="220"/>
      <c r="AN18" s="222"/>
    </row>
    <row r="19" spans="2:40" s="1" customFormat="1">
      <c r="B19" s="210" t="str">
        <f>"C_"&amp;LFlows!B5</f>
        <v>C_lf3</v>
      </c>
      <c r="C19" s="211" t="str">
        <f t="shared" si="0"/>
        <v>Internal conversions, rotations</v>
      </c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3"/>
      <c r="AL19" s="212"/>
      <c r="AM19" s="212"/>
      <c r="AN19" s="214"/>
    </row>
    <row r="20" spans="2:40" s="1" customFormat="1">
      <c r="B20" s="218" t="str">
        <f>"C_"&amp;LFlows!B6</f>
        <v>C_lf4</v>
      </c>
      <c r="C20" s="219" t="str">
        <f t="shared" si="0"/>
        <v xml:space="preserve">Management and alteration of forested land </v>
      </c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1"/>
      <c r="AL20" s="220"/>
      <c r="AM20" s="220"/>
      <c r="AN20" s="222"/>
    </row>
    <row r="21" spans="2:40" s="1" customFormat="1">
      <c r="B21" s="210" t="str">
        <f>"C_"&amp;LFlows!B7</f>
        <v>C_lf5</v>
      </c>
      <c r="C21" s="211" t="str">
        <f t="shared" si="0"/>
        <v xml:space="preserve">Restoration and development of habitats </v>
      </c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3"/>
      <c r="AL21" s="212"/>
      <c r="AM21" s="212"/>
      <c r="AN21" s="214"/>
    </row>
    <row r="22" spans="2:40" s="1" customFormat="1">
      <c r="B22" s="218" t="str">
        <f>"C_"&amp;LFlows!B8</f>
        <v>C_lf6</v>
      </c>
      <c r="C22" s="219" t="str">
        <f t="shared" si="0"/>
        <v>Changes of land-cover due to natural and multiple causes</v>
      </c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1"/>
      <c r="AL22" s="220"/>
      <c r="AM22" s="220"/>
      <c r="AN22" s="222"/>
    </row>
    <row r="23" spans="2:40" s="1" customFormat="1">
      <c r="B23" s="210" t="str">
        <f>"C_"&amp;LFlows!B9</f>
        <v>C_lf7</v>
      </c>
      <c r="C23" s="211" t="str">
        <f t="shared" si="0"/>
        <v>Other land cover changes n.e.c. and reclassification</v>
      </c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3"/>
      <c r="AL23" s="212"/>
      <c r="AM23" s="212"/>
      <c r="AN23" s="214"/>
    </row>
    <row r="24" spans="2:40" ht="15" thickBot="1">
      <c r="B24" s="256" t="s">
        <v>251</v>
      </c>
      <c r="C24" s="257"/>
      <c r="D24" s="258"/>
      <c r="E24" s="258"/>
      <c r="F24" s="258"/>
      <c r="G24" s="258"/>
      <c r="H24" s="258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  <c r="AD24" s="258"/>
      <c r="AE24" s="258"/>
      <c r="AF24" s="258"/>
      <c r="AG24" s="258"/>
      <c r="AH24" s="258"/>
      <c r="AI24" s="258"/>
      <c r="AJ24" s="258"/>
      <c r="AK24" s="259"/>
      <c r="AL24" s="258"/>
      <c r="AM24" s="258"/>
      <c r="AN24" s="260"/>
    </row>
    <row r="25" spans="2:40" s="195" customFormat="1" ht="16" thickTop="1">
      <c r="B25" s="252" t="s">
        <v>211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4"/>
      <c r="AL25" s="253"/>
      <c r="AM25" s="253"/>
      <c r="AN25" s="255"/>
    </row>
    <row r="26" spans="2:40" s="189" customFormat="1">
      <c r="B26" s="223" t="s">
        <v>204</v>
      </c>
      <c r="C26" s="224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3"/>
      <c r="AL26" s="225"/>
      <c r="AM26" s="225"/>
      <c r="AN26" s="226"/>
    </row>
    <row r="27" spans="2:40" s="195" customFormat="1" ht="15.5">
      <c r="B27" s="270" t="s">
        <v>316</v>
      </c>
      <c r="C27" s="271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2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3"/>
    </row>
    <row r="28" spans="2:40" ht="15" thickBot="1">
      <c r="B28" s="265" t="s">
        <v>319</v>
      </c>
      <c r="C28" s="266"/>
      <c r="D28" s="267"/>
      <c r="E28" s="267"/>
      <c r="F28" s="267"/>
      <c r="G28" s="267"/>
      <c r="H28" s="267"/>
      <c r="I28" s="267"/>
      <c r="J28" s="267"/>
      <c r="K28" s="267"/>
      <c r="L28" s="267"/>
      <c r="M28" s="267"/>
      <c r="N28" s="267"/>
      <c r="O28" s="267"/>
      <c r="P28" s="267"/>
      <c r="Q28" s="267"/>
      <c r="R28" s="267"/>
      <c r="S28" s="267"/>
      <c r="T28" s="267"/>
      <c r="U28" s="267"/>
      <c r="V28" s="267"/>
      <c r="W28" s="267"/>
      <c r="X28" s="267"/>
      <c r="Y28" s="267"/>
      <c r="Z28" s="267"/>
      <c r="AA28" s="267"/>
      <c r="AB28" s="267"/>
      <c r="AC28" s="267"/>
      <c r="AD28" s="267"/>
      <c r="AE28" s="267"/>
      <c r="AF28" s="267"/>
      <c r="AG28" s="267"/>
      <c r="AH28" s="267"/>
      <c r="AI28" s="267"/>
      <c r="AJ28" s="267"/>
      <c r="AK28" s="268"/>
      <c r="AL28" s="267"/>
      <c r="AM28" s="267"/>
      <c r="AN28" s="269"/>
    </row>
    <row r="29" spans="2:40" ht="15" thickTop="1"/>
  </sheetData>
  <mergeCells count="11">
    <mergeCell ref="AM2:AN2"/>
    <mergeCell ref="AE3:AG3"/>
    <mergeCell ref="AH3:AL3"/>
    <mergeCell ref="AM3:AM4"/>
    <mergeCell ref="AN3:AN4"/>
    <mergeCell ref="T3:X3"/>
    <mergeCell ref="D3:F3"/>
    <mergeCell ref="G3:I3"/>
    <mergeCell ref="J3:L3"/>
    <mergeCell ref="M3:P3"/>
    <mergeCell ref="Q3:S3"/>
  </mergeCells>
  <pageMargins left="0.7" right="0.7" top="0.75" bottom="0.75" header="0.3" footer="0.3"/>
  <pageSetup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27"/>
  <sheetViews>
    <sheetView showGridLines="0" workbookViewId="0">
      <selection sqref="A1:XFD1048576"/>
    </sheetView>
  </sheetViews>
  <sheetFormatPr defaultRowHeight="14.5" outlineLevelCol="1"/>
  <cols>
    <col min="1" max="1" width="6.54296875" style="24" customWidth="1"/>
    <col min="2" max="2" width="52.7265625" bestFit="1" customWidth="1"/>
    <col min="3" max="4" width="5.7265625" customWidth="1" outlineLevel="1"/>
    <col min="5" max="5" width="6.7265625" customWidth="1"/>
    <col min="6" max="7" width="5.7265625" customWidth="1" outlineLevel="1"/>
    <col min="8" max="8" width="6.7265625" customWidth="1"/>
    <col min="9" max="10" width="5.7265625" customWidth="1" outlineLevel="1"/>
    <col min="11" max="11" width="6.7265625" customWidth="1"/>
    <col min="12" max="14" width="5.7265625" customWidth="1" outlineLevel="1"/>
    <col min="15" max="15" width="6.7265625" customWidth="1"/>
    <col min="16" max="17" width="5.7265625" customWidth="1" outlineLevel="1"/>
    <col min="18" max="18" width="6.7265625" customWidth="1"/>
    <col min="19" max="22" width="5.7265625" customWidth="1" outlineLevel="1"/>
    <col min="23" max="29" width="6.7265625" customWidth="1"/>
    <col min="30" max="31" width="5.7265625" customWidth="1" outlineLevel="1"/>
    <col min="32" max="32" width="6.7265625" customWidth="1"/>
    <col min="33" max="36" width="5.7265625" customWidth="1" outlineLevel="1"/>
    <col min="37" max="38" width="6.7265625" customWidth="1"/>
    <col min="39" max="39" width="6.7265625" customWidth="1" collapsed="1"/>
  </cols>
  <sheetData>
    <row r="1" spans="1:39" ht="21">
      <c r="A1" s="34" t="s">
        <v>322</v>
      </c>
    </row>
    <row r="3" spans="1:39" ht="15" customHeight="1">
      <c r="A3" s="201"/>
      <c r="B3" s="209" t="s">
        <v>307</v>
      </c>
      <c r="C3" s="274" t="str">
        <f>LCEFU_corresp.!A3</f>
        <v>01</v>
      </c>
      <c r="D3" s="275"/>
      <c r="E3" s="276"/>
      <c r="F3" s="274" t="str">
        <f>LCEFU_corresp.!A6</f>
        <v>02</v>
      </c>
      <c r="G3" s="275"/>
      <c r="H3" s="276"/>
      <c r="I3" s="274" t="str">
        <f>LCEFU_corresp.!A13</f>
        <v>03</v>
      </c>
      <c r="J3" s="275"/>
      <c r="K3" s="276"/>
      <c r="L3" s="274" t="str">
        <f>LCEFU_corresp.!A20</f>
        <v>04</v>
      </c>
      <c r="M3" s="275"/>
      <c r="N3" s="275"/>
      <c r="O3" s="276"/>
      <c r="P3" s="274" t="str">
        <f>LCEFU_corresp.!A24</f>
        <v>05</v>
      </c>
      <c r="Q3" s="275"/>
      <c r="R3" s="276"/>
      <c r="S3" s="274" t="str">
        <f>LCEFU_corresp.!A27</f>
        <v>06</v>
      </c>
      <c r="T3" s="275"/>
      <c r="U3" s="275"/>
      <c r="V3" s="275"/>
      <c r="W3" s="276"/>
      <c r="X3" s="230" t="str">
        <f>LCEFU_corresp.!A32</f>
        <v>07</v>
      </c>
      <c r="Y3" s="208" t="str">
        <f>LCEFU_corresp.!A33</f>
        <v>08</v>
      </c>
      <c r="Z3" s="208" t="str">
        <f>LCEFU_corresp.!A34</f>
        <v>09</v>
      </c>
      <c r="AA3" s="208" t="str">
        <f>LCEFU_corresp.!A35</f>
        <v>10</v>
      </c>
      <c r="AB3" s="208" t="str">
        <f>LCEFU_corresp.!A36</f>
        <v>11</v>
      </c>
      <c r="AC3" s="208" t="str">
        <f>LCEFU_corresp.!A37</f>
        <v>12</v>
      </c>
      <c r="AD3" s="274" t="str">
        <f>LCEFU_corresp.!A38</f>
        <v>13</v>
      </c>
      <c r="AE3" s="275"/>
      <c r="AF3" s="276"/>
      <c r="AG3" s="274" t="str">
        <f>LCEFU_corresp.!A41</f>
        <v>14</v>
      </c>
      <c r="AH3" s="275"/>
      <c r="AI3" s="275"/>
      <c r="AJ3" s="275"/>
      <c r="AK3" s="276"/>
      <c r="AL3" s="278" t="str">
        <f>LCEFU_corresp.!A46</f>
        <v>Sea (interface with land)</v>
      </c>
      <c r="AM3" s="280" t="s">
        <v>197</v>
      </c>
    </row>
    <row r="4" spans="1:39" s="26" customFormat="1" ht="137.5">
      <c r="A4" s="202" t="s">
        <v>308</v>
      </c>
      <c r="B4" s="27"/>
      <c r="C4" s="227" t="str">
        <f>LCEFU_corresp.!D4</f>
        <v>Urban fabric and associated developed areas</v>
      </c>
      <c r="D4" s="228" t="str">
        <f>LCEFU_corresp.!D5</f>
        <v>Dispersed human settlements</v>
      </c>
      <c r="E4" s="231" t="str">
        <f>LCEFU_corresp.!B3</f>
        <v>Urban and associated developed areas</v>
      </c>
      <c r="F4" s="227" t="str">
        <f>LCEFU_corresp.!D7</f>
        <v>Rainfed homogeneous herbaceous cropland</v>
      </c>
      <c r="G4" s="228" t="str">
        <f>LCEFU_corresp.!D10</f>
        <v>Irrigated or aquatic homogeneous herbaceous cropland</v>
      </c>
      <c r="H4" s="231" t="str">
        <f>LCEFU_corresp.!B6</f>
        <v>Homogeneous herbaceous cropland</v>
      </c>
      <c r="I4" s="227" t="str">
        <f>LCEFU_corresp.!D14</f>
        <v>Agriculture plantations, permanent crops, rainfed</v>
      </c>
      <c r="J4" s="228" t="str">
        <f>LCEFU_corresp.!$D17</f>
        <v>Agriculture plantations, permanent crops, irrigated</v>
      </c>
      <c r="K4" s="231" t="str">
        <f>LCEFU_corresp.!B13</f>
        <v>Agriculture plantations, permanent crops</v>
      </c>
      <c r="L4" s="227" t="str">
        <f>LCEFU_corresp.!$D21</f>
        <v>Multiples crops and small size pastures</v>
      </c>
      <c r="M4" s="229" t="str">
        <f>LCEFU_corresp.!$D22</f>
        <v>Layered crops</v>
      </c>
      <c r="N4" s="228" t="str">
        <f>LCEFU_corresp.!$D23</f>
        <v>Mosaics of small agriculture and natural plots</v>
      </c>
      <c r="O4" s="231" t="str">
        <f>LCEFU_corresp.!B20</f>
        <v>Agriculture associations and mosaics</v>
      </c>
      <c r="P4" s="227" t="str">
        <f>LCEFU_corresp.!D25</f>
        <v xml:space="preserve">Pastures </v>
      </c>
      <c r="Q4" s="228" t="str">
        <f>LCEFU_corresp.!D26</f>
        <v>Natural grassland</v>
      </c>
      <c r="R4" s="231" t="str">
        <f>LCEFU_corresp.!B24</f>
        <v>Pastures and natural grassland</v>
      </c>
      <c r="S4" s="227" t="str">
        <f>LCEFU_corresp.!D28</f>
        <v>Forest broadleaves tree cover</v>
      </c>
      <c r="T4" s="229" t="str">
        <f>LCEFU_corresp.!D29</f>
        <v>Forest deciduous tree cover</v>
      </c>
      <c r="U4" s="229" t="str">
        <f>LCEFU_corresp.!D30</f>
        <v>Forest mixed tree cover</v>
      </c>
      <c r="V4" s="228" t="str">
        <f>LCEFU_corresp.!D31</f>
        <v>Mangroves</v>
      </c>
      <c r="W4" s="231" t="str">
        <f>LCEFU_corresp.!B27</f>
        <v>Forest tree cover</v>
      </c>
      <c r="X4" s="231" t="str">
        <f>LCEFU_corresp.!B32</f>
        <v>Shrubland, bushland, heathland</v>
      </c>
      <c r="Y4" s="231" t="str">
        <f>LCEFU_corresp.!B33</f>
        <v>Sparsely vegetated areas</v>
      </c>
      <c r="Z4" s="231" t="str">
        <f>LCEFU_corresp.!B34</f>
        <v>Natural vegetation associations and mosaics</v>
      </c>
      <c r="AA4" s="231" t="str">
        <f>LCEFU_corresp.!B35</f>
        <v>Barren land</v>
      </c>
      <c r="AB4" s="231" t="str">
        <f>LCEFU_corresp.!B36</f>
        <v>Permanent snow and glaciers</v>
      </c>
      <c r="AC4" s="231" t="str">
        <f>LCEFU_corresp.!B37</f>
        <v>Open wetlands</v>
      </c>
      <c r="AD4" s="227" t="str">
        <f>LCEFU_corresp.!D39</f>
        <v>Rivers and canals</v>
      </c>
      <c r="AE4" s="228" t="str">
        <f>LCEFU_corresp.!D40</f>
        <v>Lakes and reservoirs</v>
      </c>
      <c r="AF4" s="231" t="str">
        <f>LCEFU_corresp.!B38</f>
        <v>Inland water bodies</v>
      </c>
      <c r="AG4" s="227" t="str">
        <f>LCEFU_corresp.!D42</f>
        <v>Estuaries</v>
      </c>
      <c r="AH4" s="229" t="str">
        <f>LCEFU_corresp.!D43</f>
        <v>Lagoons</v>
      </c>
      <c r="AI4" s="229" t="str">
        <f>LCEFU_corresp.!D44</f>
        <v>Coastal flats (beaches and mudflats)</v>
      </c>
      <c r="AJ4" s="228" t="str">
        <f>LCEFU_corresp.!D45</f>
        <v>Coral reefs</v>
      </c>
      <c r="AK4" s="231" t="str">
        <f>LCEFU_corresp.!B41</f>
        <v>Coastal water bodies and inter-tidal areas</v>
      </c>
      <c r="AL4" s="279"/>
      <c r="AM4" s="281"/>
    </row>
    <row r="5" spans="1:39" s="195" customFormat="1" ht="16" thickBot="1">
      <c r="A5" s="215" t="s">
        <v>313</v>
      </c>
      <c r="B5" s="216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17"/>
    </row>
    <row r="6" spans="1:39" s="195" customFormat="1" ht="16" thickTop="1">
      <c r="A6" s="233" t="s">
        <v>314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5"/>
    </row>
    <row r="7" spans="1:39" s="1" customFormat="1">
      <c r="A7" s="210" t="str">
        <f>"F_"&amp;LFlows!B3</f>
        <v>F_lf1</v>
      </c>
      <c r="B7" s="211" t="str">
        <f>LFlows!C3</f>
        <v>Artificial development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3"/>
      <c r="AK7" s="212"/>
      <c r="AL7" s="212"/>
      <c r="AM7" s="214"/>
    </row>
    <row r="8" spans="1:39" s="1" customFormat="1">
      <c r="A8" s="218" t="str">
        <f>"F_"&amp;LFlows!B4</f>
        <v>F_lf2</v>
      </c>
      <c r="B8" s="219" t="str">
        <f>LFlows!C4</f>
        <v>Agriculture development</v>
      </c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1"/>
      <c r="AK8" s="220"/>
      <c r="AL8" s="220"/>
      <c r="AM8" s="222"/>
    </row>
    <row r="9" spans="1:39" s="1" customFormat="1">
      <c r="A9" s="210" t="str">
        <f>"F_"&amp;LFlows!B5</f>
        <v>F_lf3</v>
      </c>
      <c r="B9" s="211" t="str">
        <f>LFlows!C5</f>
        <v>Internal conversions, rotations</v>
      </c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3"/>
      <c r="AK9" s="212"/>
      <c r="AL9" s="212"/>
      <c r="AM9" s="214"/>
    </row>
    <row r="10" spans="1:39" s="1" customFormat="1">
      <c r="A10" s="218" t="str">
        <f>"F_"&amp;LFlows!B6</f>
        <v>F_lf4</v>
      </c>
      <c r="B10" s="219" t="str">
        <f>LFlows!C6</f>
        <v xml:space="preserve">Management and alteration of forested land </v>
      </c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1"/>
      <c r="AK10" s="220"/>
      <c r="AL10" s="220"/>
      <c r="AM10" s="222"/>
    </row>
    <row r="11" spans="1:39" s="1" customFormat="1">
      <c r="A11" s="210" t="str">
        <f>"F_"&amp;LFlows!B7</f>
        <v>F_lf5</v>
      </c>
      <c r="B11" s="211" t="str">
        <f>LFlows!C7</f>
        <v xml:space="preserve">Restoration and development of habitats 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3"/>
      <c r="AK11" s="212"/>
      <c r="AL11" s="212"/>
      <c r="AM11" s="214"/>
    </row>
    <row r="12" spans="1:39" s="1" customFormat="1">
      <c r="A12" s="218" t="str">
        <f>"F_"&amp;LFlows!B8</f>
        <v>F_lf6</v>
      </c>
      <c r="B12" s="219" t="str">
        <f>LFlows!C8</f>
        <v>Changes of land-cover due to natural and multiple causes</v>
      </c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1"/>
      <c r="AK12" s="220"/>
      <c r="AL12" s="220"/>
      <c r="AM12" s="222"/>
    </row>
    <row r="13" spans="1:39" s="1" customFormat="1">
      <c r="A13" s="243" t="str">
        <f>"F_"&amp;LFlows!B9</f>
        <v>F_lf7</v>
      </c>
      <c r="B13" s="244" t="str">
        <f>LFlows!C9</f>
        <v>Other land cover changes n.e.c. and reclassification</v>
      </c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6"/>
      <c r="AK13" s="245"/>
      <c r="AL13" s="245"/>
      <c r="AM13" s="247"/>
    </row>
    <row r="14" spans="1:39" ht="15" thickBot="1">
      <c r="A14" s="241" t="s">
        <v>252</v>
      </c>
      <c r="B14" s="242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6"/>
      <c r="AK14" s="205"/>
      <c r="AL14" s="205"/>
      <c r="AM14" s="207"/>
    </row>
    <row r="15" spans="1:39" s="195" customFormat="1" ht="16" thickTop="1">
      <c r="A15" s="233" t="s">
        <v>315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4"/>
      <c r="AJ15" s="234"/>
      <c r="AK15" s="234"/>
      <c r="AL15" s="234"/>
      <c r="AM15" s="235"/>
    </row>
    <row r="16" spans="1:39" s="1" customFormat="1">
      <c r="A16" s="210" t="str">
        <f>"C_"&amp;LFlows!B3</f>
        <v>C_lf1</v>
      </c>
      <c r="B16" s="211" t="str">
        <f>B7</f>
        <v>Artificial development</v>
      </c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3"/>
      <c r="AK16" s="212"/>
      <c r="AL16" s="212"/>
      <c r="AM16" s="214"/>
    </row>
    <row r="17" spans="1:39" s="1" customFormat="1">
      <c r="A17" s="218" t="str">
        <f>"C_"&amp;LFlows!B4</f>
        <v>C_lf2</v>
      </c>
      <c r="B17" s="219" t="str">
        <f t="shared" ref="B17:B22" si="0">B8</f>
        <v>Agriculture development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1"/>
      <c r="AK17" s="220"/>
      <c r="AL17" s="220"/>
      <c r="AM17" s="222"/>
    </row>
    <row r="18" spans="1:39" s="1" customFormat="1">
      <c r="A18" s="210" t="str">
        <f>"C_"&amp;LFlows!B5</f>
        <v>C_lf3</v>
      </c>
      <c r="B18" s="211" t="str">
        <f t="shared" si="0"/>
        <v>Internal conversions, rotations</v>
      </c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3"/>
      <c r="AK18" s="212"/>
      <c r="AL18" s="212"/>
      <c r="AM18" s="214"/>
    </row>
    <row r="19" spans="1:39" s="1" customFormat="1">
      <c r="A19" s="218" t="str">
        <f>"C_"&amp;LFlows!B6</f>
        <v>C_lf4</v>
      </c>
      <c r="B19" s="219" t="str">
        <f t="shared" si="0"/>
        <v xml:space="preserve">Management and alteration of forested land </v>
      </c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1"/>
      <c r="AK19" s="220"/>
      <c r="AL19" s="220"/>
      <c r="AM19" s="222"/>
    </row>
    <row r="20" spans="1:39" s="1" customFormat="1">
      <c r="A20" s="210" t="str">
        <f>"C_"&amp;LFlows!B7</f>
        <v>C_lf5</v>
      </c>
      <c r="B20" s="211" t="str">
        <f t="shared" si="0"/>
        <v xml:space="preserve">Restoration and development of habitats </v>
      </c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3"/>
      <c r="AK20" s="212"/>
      <c r="AL20" s="212"/>
      <c r="AM20" s="214"/>
    </row>
    <row r="21" spans="1:39" s="1" customFormat="1">
      <c r="A21" s="218" t="str">
        <f>"C_"&amp;LFlows!B8</f>
        <v>C_lf6</v>
      </c>
      <c r="B21" s="219" t="str">
        <f t="shared" si="0"/>
        <v>Changes of land-cover due to natural and multiple causes</v>
      </c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1"/>
      <c r="AK21" s="220"/>
      <c r="AL21" s="220"/>
      <c r="AM21" s="222"/>
    </row>
    <row r="22" spans="1:39" s="1" customFormat="1">
      <c r="A22" s="210" t="str">
        <f>"C_"&amp;LFlows!B9</f>
        <v>C_lf7</v>
      </c>
      <c r="B22" s="211" t="str">
        <f t="shared" si="0"/>
        <v>Other land cover changes n.e.c. and reclassification</v>
      </c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3"/>
      <c r="AK22" s="212"/>
      <c r="AL22" s="212"/>
      <c r="AM22" s="214"/>
    </row>
    <row r="23" spans="1:39">
      <c r="A23" s="236" t="s">
        <v>251</v>
      </c>
      <c r="B23" s="237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9"/>
      <c r="AK23" s="238"/>
      <c r="AL23" s="238"/>
      <c r="AM23" s="240"/>
    </row>
    <row r="24" spans="1:39" s="195" customFormat="1" ht="15.5">
      <c r="A24" s="203" t="s">
        <v>211</v>
      </c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/>
      <c r="AC24" s="193"/>
      <c r="AD24" s="193"/>
      <c r="AE24" s="193"/>
      <c r="AF24" s="193"/>
      <c r="AG24" s="193"/>
      <c r="AH24" s="193"/>
      <c r="AI24" s="193"/>
      <c r="AJ24" s="194"/>
      <c r="AK24" s="193"/>
      <c r="AL24" s="193"/>
      <c r="AM24" s="204"/>
    </row>
    <row r="25" spans="1:39" s="189" customFormat="1">
      <c r="A25" s="223" t="s">
        <v>204</v>
      </c>
      <c r="B25" s="224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3"/>
      <c r="AK25" s="225"/>
      <c r="AL25" s="225"/>
      <c r="AM25" s="226"/>
    </row>
    <row r="26" spans="1:39" s="195" customFormat="1" ht="16" thickBot="1">
      <c r="A26" s="215" t="s">
        <v>316</v>
      </c>
      <c r="B26" s="216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17"/>
      <c r="AM26" s="217"/>
    </row>
    <row r="27" spans="1:39" ht="15" thickTop="1"/>
  </sheetData>
  <mergeCells count="10">
    <mergeCell ref="C3:E3"/>
    <mergeCell ref="F3:H3"/>
    <mergeCell ref="AM3:AM4"/>
    <mergeCell ref="I3:K3"/>
    <mergeCell ref="L3:O3"/>
    <mergeCell ref="P3:R3"/>
    <mergeCell ref="S3:W3"/>
    <mergeCell ref="AD3:AF3"/>
    <mergeCell ref="AG3:AK3"/>
    <mergeCell ref="AL3:AL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G14" sqref="G14"/>
    </sheetView>
  </sheetViews>
  <sheetFormatPr defaultRowHeight="14.5"/>
  <cols>
    <col min="3" max="3" width="40.81640625" bestFit="1" customWidth="1"/>
  </cols>
  <sheetData>
    <row r="1" spans="1:3" ht="18.5">
      <c r="A1" s="61" t="s">
        <v>309</v>
      </c>
    </row>
    <row r="3" spans="1:3" ht="15.5">
      <c r="B3" s="62" t="s">
        <v>117</v>
      </c>
    </row>
    <row r="4" spans="1:3">
      <c r="B4" s="25" t="str">
        <f>LCEFU_corresp.!A3</f>
        <v>01</v>
      </c>
      <c r="C4" s="22" t="str">
        <f>LCEFU_corresp.!B3</f>
        <v>Urban and associated developed areas</v>
      </c>
    </row>
    <row r="5" spans="1:3">
      <c r="B5" s="25" t="str">
        <f>LCEFU_corresp.!A6</f>
        <v>02</v>
      </c>
      <c r="C5" s="22" t="str">
        <f>LCEFU_corresp.!B6</f>
        <v>Homogeneous herbaceous cropland</v>
      </c>
    </row>
    <row r="6" spans="1:3">
      <c r="B6" s="25" t="str">
        <f>LCEFU_corresp.!A13</f>
        <v>03</v>
      </c>
      <c r="C6" s="22" t="str">
        <f>LCEFU_corresp.!B13</f>
        <v>Agriculture plantations, permanent crops</v>
      </c>
    </row>
    <row r="7" spans="1:3">
      <c r="B7" s="25" t="str">
        <f>LCEFU_corresp.!A20</f>
        <v>04</v>
      </c>
      <c r="C7" s="22" t="str">
        <f>LCEFU_corresp.!B20</f>
        <v>Agriculture associations and mosaics</v>
      </c>
    </row>
    <row r="8" spans="1:3">
      <c r="B8" s="25" t="str">
        <f>LCEFU_corresp.!A24</f>
        <v>05</v>
      </c>
      <c r="C8" s="22" t="str">
        <f>LCEFU_corresp.!B24</f>
        <v>Pastures and natural grassland</v>
      </c>
    </row>
    <row r="9" spans="1:3">
      <c r="B9" s="25" t="str">
        <f>LCEFU_corresp.!A27</f>
        <v>06</v>
      </c>
      <c r="C9" s="22" t="str">
        <f>LCEFU_corresp.!B27</f>
        <v>Forest tree cover</v>
      </c>
    </row>
    <row r="10" spans="1:3">
      <c r="B10" s="25" t="str">
        <f>LCEFU_corresp.!A32</f>
        <v>07</v>
      </c>
      <c r="C10" s="22" t="str">
        <f>LCEFU_corresp.!B32</f>
        <v>Shrubland, bushland, heathland</v>
      </c>
    </row>
    <row r="11" spans="1:3">
      <c r="B11" s="25" t="str">
        <f>LCEFU_corresp.!A33</f>
        <v>08</v>
      </c>
      <c r="C11" s="22" t="str">
        <f>LCEFU_corresp.!B33</f>
        <v>Sparsely vegetated areas</v>
      </c>
    </row>
    <row r="12" spans="1:3">
      <c r="B12" s="25" t="str">
        <f>LCEFU_corresp.!A34</f>
        <v>09</v>
      </c>
      <c r="C12" s="22" t="str">
        <f>LCEFU_corresp.!B34</f>
        <v>Natural vegetation associations and mosaics</v>
      </c>
    </row>
    <row r="13" spans="1:3">
      <c r="B13" s="25" t="str">
        <f>LCEFU_corresp.!A35</f>
        <v>10</v>
      </c>
      <c r="C13" s="22" t="str">
        <f>LCEFU_corresp.!B35</f>
        <v>Barren land</v>
      </c>
    </row>
    <row r="14" spans="1:3">
      <c r="B14" s="25" t="str">
        <f>LCEFU_corresp.!A36</f>
        <v>11</v>
      </c>
      <c r="C14" s="22" t="str">
        <f>LCEFU_corresp.!B36</f>
        <v>Permanent snow and glaciers</v>
      </c>
    </row>
    <row r="15" spans="1:3">
      <c r="B15" s="25" t="str">
        <f>LCEFU_corresp.!A37</f>
        <v>12</v>
      </c>
      <c r="C15" s="22" t="str">
        <f>LCEFU_corresp.!B37</f>
        <v>Open wetlands</v>
      </c>
    </row>
    <row r="16" spans="1:3">
      <c r="B16" s="25" t="str">
        <f>LCEFU_corresp.!A38</f>
        <v>13</v>
      </c>
      <c r="C16" s="22" t="str">
        <f>LCEFU_corresp.!B38</f>
        <v>Inland water bodies</v>
      </c>
    </row>
    <row r="17" spans="2:3">
      <c r="B17" s="25" t="str">
        <f>LCEFU_corresp.!A41</f>
        <v>14</v>
      </c>
      <c r="C17" s="22" t="str">
        <f>LCEFU_corresp.!B41</f>
        <v>Coastal water bodies and inter-tidal areas</v>
      </c>
    </row>
    <row r="18" spans="2:3">
      <c r="B18" s="22" t="str">
        <f>LCEFU_corresp.!A46</f>
        <v>Sea (interface with land)</v>
      </c>
      <c r="C18" s="22"/>
    </row>
  </sheetData>
  <pageMargins left="0.7" right="0.7" top="0.75" bottom="0.75" header="0.3" footer="0.3"/>
  <pageSetup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K46"/>
  <sheetViews>
    <sheetView showGridLines="0" workbookViewId="0">
      <selection activeCell="G5" sqref="G5"/>
    </sheetView>
  </sheetViews>
  <sheetFormatPr defaultColWidth="11.453125" defaultRowHeight="15.5"/>
  <cols>
    <col min="1" max="1" width="3.453125" style="136" customWidth="1"/>
    <col min="2" max="2" width="1.54296875" style="136" customWidth="1"/>
    <col min="3" max="3" width="4.26953125" style="137" customWidth="1"/>
    <col min="4" max="4" width="1.7265625" style="137" customWidth="1"/>
    <col min="5" max="5" width="5.54296875" style="138" customWidth="1"/>
    <col min="6" max="6" width="44.7265625" style="138" customWidth="1"/>
    <col min="7" max="8" width="30.1796875" style="139" customWidth="1"/>
    <col min="9" max="9" width="3.7265625" style="126" customWidth="1"/>
    <col min="10" max="10" width="9.453125" style="140" customWidth="1"/>
    <col min="11" max="11" width="57.1796875" style="126" customWidth="1"/>
    <col min="12" max="16384" width="11.453125" style="126"/>
  </cols>
  <sheetData>
    <row r="2" spans="1:11" s="127" customFormat="1" ht="19.5" customHeight="1">
      <c r="A2" s="282" t="s">
        <v>310</v>
      </c>
      <c r="B2" s="284"/>
      <c r="C2" s="284"/>
      <c r="D2" s="284"/>
      <c r="E2" s="284"/>
      <c r="F2" s="283"/>
      <c r="G2" s="282" t="s">
        <v>311</v>
      </c>
      <c r="H2" s="283"/>
      <c r="J2" s="282" t="s">
        <v>306</v>
      </c>
      <c r="K2" s="283"/>
    </row>
    <row r="3" spans="1:11">
      <c r="A3" s="149" t="s">
        <v>157</v>
      </c>
      <c r="B3" s="150" t="s">
        <v>17</v>
      </c>
      <c r="C3" s="151"/>
      <c r="D3" s="151"/>
      <c r="E3" s="152"/>
      <c r="F3" s="152"/>
      <c r="G3" s="141" t="str">
        <f>J3</f>
        <v>LCT.1</v>
      </c>
      <c r="H3" s="162"/>
      <c r="J3" s="141" t="s">
        <v>122</v>
      </c>
      <c r="K3" s="142" t="s">
        <v>77</v>
      </c>
    </row>
    <row r="4" spans="1:11">
      <c r="A4" s="153"/>
      <c r="B4" s="150"/>
      <c r="C4" s="154" t="s">
        <v>171</v>
      </c>
      <c r="D4" s="151" t="s">
        <v>110</v>
      </c>
      <c r="E4" s="155"/>
      <c r="F4" s="155"/>
      <c r="G4" s="143" t="str">
        <f>J5</f>
        <v>LCT.01.b</v>
      </c>
      <c r="H4" s="163"/>
      <c r="J4" s="143" t="s">
        <v>123</v>
      </c>
      <c r="K4" s="144" t="s">
        <v>78</v>
      </c>
    </row>
    <row r="5" spans="1:11">
      <c r="A5" s="153"/>
      <c r="B5" s="150"/>
      <c r="C5" s="154" t="s">
        <v>172</v>
      </c>
      <c r="D5" s="151" t="s">
        <v>109</v>
      </c>
      <c r="E5" s="155"/>
      <c r="F5" s="155"/>
      <c r="G5" s="143" t="str">
        <f>J4</f>
        <v>LCT.01.a</v>
      </c>
      <c r="H5" s="163"/>
      <c r="J5" s="143" t="s">
        <v>124</v>
      </c>
      <c r="K5" s="144" t="s">
        <v>79</v>
      </c>
    </row>
    <row r="6" spans="1:11">
      <c r="A6" s="149" t="s">
        <v>158</v>
      </c>
      <c r="B6" s="156" t="s">
        <v>111</v>
      </c>
      <c r="C6" s="151"/>
      <c r="D6" s="151"/>
      <c r="E6" s="152"/>
      <c r="F6" s="152"/>
      <c r="G6" s="141" t="str">
        <f>J9 &amp;" and "&amp;J10</f>
        <v>LCT.02.c and LCT.02.d</v>
      </c>
      <c r="H6" s="164" t="str">
        <f>"continuums of "&amp;J7&amp;" and "&amp;J8</f>
        <v>continuums of LCT.02.a and LCT.02.b</v>
      </c>
      <c r="J6" s="141" t="s">
        <v>125</v>
      </c>
      <c r="K6" s="142" t="s">
        <v>80</v>
      </c>
    </row>
    <row r="7" spans="1:11">
      <c r="A7" s="153"/>
      <c r="B7" s="150"/>
      <c r="C7" s="154" t="s">
        <v>173</v>
      </c>
      <c r="D7" s="151" t="s">
        <v>120</v>
      </c>
      <c r="E7" s="157"/>
      <c r="F7" s="157"/>
      <c r="G7" s="143" t="str">
        <f xml:space="preserve"> J9</f>
        <v>LCT.02.c</v>
      </c>
      <c r="H7" s="165" t="str">
        <f>"continuums of "&amp;J7</f>
        <v>continuums of LCT.02.a</v>
      </c>
      <c r="J7" s="143" t="s">
        <v>126</v>
      </c>
      <c r="K7" s="144" t="s">
        <v>81</v>
      </c>
    </row>
    <row r="8" spans="1:11" s="178" customFormat="1" ht="12">
      <c r="A8" s="170"/>
      <c r="B8" s="171"/>
      <c r="C8" s="172"/>
      <c r="D8" s="173"/>
      <c r="E8" s="174" t="s">
        <v>182</v>
      </c>
      <c r="F8" s="175" t="s">
        <v>263</v>
      </c>
      <c r="G8" s="176" t="str">
        <f>G$7</f>
        <v>LCT.02.c</v>
      </c>
      <c r="H8" s="177"/>
      <c r="J8" s="179" t="s">
        <v>127</v>
      </c>
      <c r="K8" s="180" t="s">
        <v>82</v>
      </c>
    </row>
    <row r="9" spans="1:11" s="178" customFormat="1" ht="12">
      <c r="A9" s="170"/>
      <c r="B9" s="171"/>
      <c r="C9" s="172"/>
      <c r="D9" s="173"/>
      <c r="E9" s="174" t="s">
        <v>183</v>
      </c>
      <c r="F9" s="175" t="s">
        <v>81</v>
      </c>
      <c r="G9" s="176" t="str">
        <f>"continuums of "&amp;J7</f>
        <v>continuums of LCT.02.a</v>
      </c>
      <c r="H9" s="177"/>
      <c r="J9" s="179" t="s">
        <v>128</v>
      </c>
      <c r="K9" s="180" t="s">
        <v>83</v>
      </c>
    </row>
    <row r="10" spans="1:11">
      <c r="A10" s="149"/>
      <c r="B10" s="150"/>
      <c r="C10" s="154" t="s">
        <v>174</v>
      </c>
      <c r="D10" s="151" t="s">
        <v>121</v>
      </c>
      <c r="E10" s="155"/>
      <c r="F10" s="155"/>
      <c r="G10" s="143" t="str">
        <f>J10</f>
        <v>LCT.02.d</v>
      </c>
      <c r="H10" s="165" t="str">
        <f>"continuums of "&amp;J8</f>
        <v>continuums of LCT.02.b</v>
      </c>
      <c r="J10" s="143" t="s">
        <v>129</v>
      </c>
      <c r="K10" s="144" t="s">
        <v>84</v>
      </c>
    </row>
    <row r="11" spans="1:11" s="178" customFormat="1" ht="24">
      <c r="A11" s="181"/>
      <c r="B11" s="171"/>
      <c r="C11" s="172"/>
      <c r="D11" s="173"/>
      <c r="E11" s="174" t="s">
        <v>184</v>
      </c>
      <c r="F11" s="175" t="s">
        <v>264</v>
      </c>
      <c r="G11" s="176" t="str">
        <f>G$10</f>
        <v>LCT.02.d</v>
      </c>
      <c r="H11" s="177"/>
      <c r="J11" s="141" t="s">
        <v>130</v>
      </c>
      <c r="K11" s="142" t="s">
        <v>85</v>
      </c>
    </row>
    <row r="12" spans="1:11" s="178" customFormat="1" ht="12">
      <c r="A12" s="182"/>
      <c r="B12" s="171"/>
      <c r="C12" s="172"/>
      <c r="D12" s="173"/>
      <c r="E12" s="174" t="s">
        <v>185</v>
      </c>
      <c r="F12" s="175" t="s">
        <v>265</v>
      </c>
      <c r="G12" s="176" t="str">
        <f>H$10</f>
        <v>continuums of LCT.02.b</v>
      </c>
      <c r="H12" s="177"/>
      <c r="J12" s="179" t="s">
        <v>131</v>
      </c>
      <c r="K12" s="180" t="s">
        <v>86</v>
      </c>
    </row>
    <row r="13" spans="1:11">
      <c r="A13" s="149" t="s">
        <v>159</v>
      </c>
      <c r="B13" s="150" t="s">
        <v>237</v>
      </c>
      <c r="C13" s="151"/>
      <c r="D13" s="151"/>
      <c r="E13" s="152"/>
      <c r="F13" s="152"/>
      <c r="G13" s="141" t="str">
        <f>J13</f>
        <v>LCT.03.b</v>
      </c>
      <c r="H13" s="164" t="str">
        <f>"continuums of "&amp;J12</f>
        <v>continuums of LCT.03.a</v>
      </c>
      <c r="J13" s="143" t="s">
        <v>132</v>
      </c>
      <c r="K13" s="144" t="s">
        <v>87</v>
      </c>
    </row>
    <row r="14" spans="1:11">
      <c r="A14" s="153"/>
      <c r="B14" s="150"/>
      <c r="C14" s="154" t="s">
        <v>175</v>
      </c>
      <c r="D14" s="151" t="s">
        <v>238</v>
      </c>
      <c r="E14" s="155"/>
      <c r="F14" s="155"/>
      <c r="G14" s="166" t="str">
        <f xml:space="preserve"> "part of "&amp;G$13</f>
        <v>part of LCT.03.b</v>
      </c>
      <c r="H14" s="167" t="str">
        <f xml:space="preserve"> "part of "&amp;H$13</f>
        <v>part of continuums of LCT.03.a</v>
      </c>
      <c r="J14" s="141" t="s">
        <v>133</v>
      </c>
      <c r="K14" s="142" t="s">
        <v>88</v>
      </c>
    </row>
    <row r="15" spans="1:11" s="178" customFormat="1" ht="13">
      <c r="A15" s="170"/>
      <c r="B15" s="171"/>
      <c r="C15" s="172"/>
      <c r="D15" s="173"/>
      <c r="E15" s="174" t="s">
        <v>268</v>
      </c>
      <c r="F15" s="175" t="s">
        <v>266</v>
      </c>
      <c r="G15" s="176" t="str">
        <f>G14</f>
        <v>part of LCT.03.b</v>
      </c>
      <c r="H15" s="177"/>
      <c r="J15" s="141" t="s">
        <v>134</v>
      </c>
      <c r="K15" s="142" t="s">
        <v>89</v>
      </c>
    </row>
    <row r="16" spans="1:11" s="183" customFormat="1" ht="12">
      <c r="A16" s="170"/>
      <c r="B16" s="171"/>
      <c r="C16" s="172"/>
      <c r="D16" s="173"/>
      <c r="E16" s="174" t="s">
        <v>269</v>
      </c>
      <c r="F16" s="175" t="s">
        <v>267</v>
      </c>
      <c r="G16" s="176" t="str">
        <f>H14</f>
        <v>part of continuums of LCT.03.a</v>
      </c>
      <c r="H16" s="177"/>
      <c r="J16" s="184" t="s">
        <v>135</v>
      </c>
      <c r="K16" s="185" t="s">
        <v>54</v>
      </c>
    </row>
    <row r="17" spans="1:11" s="128" customFormat="1">
      <c r="A17" s="158"/>
      <c r="B17" s="150"/>
      <c r="C17" s="154" t="s">
        <v>176</v>
      </c>
      <c r="D17" s="151" t="s">
        <v>239</v>
      </c>
      <c r="E17" s="155"/>
      <c r="F17" s="155"/>
      <c r="G17" s="166" t="str">
        <f xml:space="preserve"> "part of "&amp;G$13</f>
        <v>part of LCT.03.b</v>
      </c>
      <c r="H17" s="167" t="str">
        <f xml:space="preserve"> "part of "&amp;H$13</f>
        <v>part of continuums of LCT.03.a</v>
      </c>
      <c r="J17" s="145" t="s">
        <v>136</v>
      </c>
      <c r="K17" s="146" t="s">
        <v>90</v>
      </c>
    </row>
    <row r="18" spans="1:11" s="178" customFormat="1" ht="13">
      <c r="A18" s="170"/>
      <c r="B18" s="171"/>
      <c r="C18" s="172"/>
      <c r="D18" s="173"/>
      <c r="E18" s="174" t="s">
        <v>268</v>
      </c>
      <c r="F18" s="175" t="s">
        <v>266</v>
      </c>
      <c r="G18" s="176" t="str">
        <f>G17</f>
        <v>part of LCT.03.b</v>
      </c>
      <c r="H18" s="177"/>
      <c r="J18" s="141" t="s">
        <v>137</v>
      </c>
      <c r="K18" s="142" t="s">
        <v>91</v>
      </c>
    </row>
    <row r="19" spans="1:11" s="178" customFormat="1" ht="12">
      <c r="A19" s="170"/>
      <c r="B19" s="171"/>
      <c r="C19" s="172"/>
      <c r="D19" s="173"/>
      <c r="E19" s="174" t="s">
        <v>269</v>
      </c>
      <c r="F19" s="175" t="s">
        <v>267</v>
      </c>
      <c r="G19" s="176" t="str">
        <f>H17</f>
        <v>part of continuums of LCT.03.a</v>
      </c>
      <c r="H19" s="177"/>
      <c r="J19" s="179" t="s">
        <v>138</v>
      </c>
      <c r="K19" s="180" t="s">
        <v>92</v>
      </c>
    </row>
    <row r="20" spans="1:11" ht="26">
      <c r="A20" s="149" t="s">
        <v>160</v>
      </c>
      <c r="B20" s="150" t="s">
        <v>22</v>
      </c>
      <c r="C20" s="151"/>
      <c r="D20" s="151"/>
      <c r="E20" s="157"/>
      <c r="F20" s="157"/>
      <c r="G20" s="141" t="str">
        <f>"discontinuous " &amp;J7 &amp;", "&amp;J8 &amp;", "&amp;J12&amp;", "&amp;J17</f>
        <v>discontinuous LCT.02.a, LCT.02.b, LCT.03.a, LCT.05.b</v>
      </c>
      <c r="H20" s="162" t="str">
        <f>J14</f>
        <v>LCT.4</v>
      </c>
      <c r="J20" s="145" t="s">
        <v>139</v>
      </c>
      <c r="K20" s="146" t="s">
        <v>93</v>
      </c>
    </row>
    <row r="21" spans="1:11">
      <c r="A21" s="149"/>
      <c r="B21" s="150"/>
      <c r="C21" s="154" t="s">
        <v>206</v>
      </c>
      <c r="D21" s="151" t="s">
        <v>207</v>
      </c>
      <c r="E21" s="155"/>
      <c r="F21" s="157"/>
      <c r="G21" s="166" t="str">
        <f xml:space="preserve"> "part of "&amp;J$14</f>
        <v>part of LCT.4</v>
      </c>
      <c r="H21" s="163"/>
      <c r="J21" s="145" t="s">
        <v>140</v>
      </c>
      <c r="K21" s="146" t="s">
        <v>94</v>
      </c>
    </row>
    <row r="22" spans="1:11">
      <c r="A22" s="149"/>
      <c r="B22" s="150"/>
      <c r="C22" s="154" t="s">
        <v>208</v>
      </c>
      <c r="D22" s="151" t="s">
        <v>210</v>
      </c>
      <c r="E22" s="157"/>
      <c r="F22" s="157"/>
      <c r="G22" s="166" t="str">
        <f xml:space="preserve"> "part of "&amp;J$14</f>
        <v>part of LCT.4</v>
      </c>
      <c r="H22" s="163"/>
      <c r="J22" s="141" t="s">
        <v>141</v>
      </c>
      <c r="K22" s="142" t="s">
        <v>95</v>
      </c>
    </row>
    <row r="23" spans="1:11" s="128" customFormat="1">
      <c r="A23" s="149"/>
      <c r="B23" s="150"/>
      <c r="C23" s="154" t="s">
        <v>209</v>
      </c>
      <c r="D23" s="151" t="s">
        <v>262</v>
      </c>
      <c r="E23" s="157"/>
      <c r="F23" s="157"/>
      <c r="G23" s="285" t="str">
        <f>"discontinuous "&amp;J7&amp;", "&amp;J8&amp;", "&amp;J12&amp;", "&amp;J16&amp;", "&amp;"and natural classes"</f>
        <v>discontinuous LCT.02.a, LCT.02.b, LCT.03.a, LCT.05.a, and natural classes</v>
      </c>
      <c r="H23" s="286"/>
      <c r="J23" s="141" t="s">
        <v>142</v>
      </c>
      <c r="K23" s="142" t="s">
        <v>96</v>
      </c>
    </row>
    <row r="24" spans="1:11" s="128" customFormat="1">
      <c r="A24" s="149" t="s">
        <v>161</v>
      </c>
      <c r="B24" s="150" t="s">
        <v>24</v>
      </c>
      <c r="C24" s="151"/>
      <c r="D24" s="151"/>
      <c r="E24" s="157"/>
      <c r="F24" s="157"/>
      <c r="G24" s="141" t="str">
        <f>"part of "&amp;J15</f>
        <v>part of LCT.5</v>
      </c>
      <c r="H24" s="163"/>
      <c r="J24" s="143" t="s">
        <v>143</v>
      </c>
      <c r="K24" s="144" t="s">
        <v>97</v>
      </c>
    </row>
    <row r="25" spans="1:11">
      <c r="A25" s="153"/>
      <c r="B25" s="150"/>
      <c r="C25" s="154" t="s">
        <v>177</v>
      </c>
      <c r="D25" s="151" t="s">
        <v>112</v>
      </c>
      <c r="E25" s="155"/>
      <c r="F25" s="155"/>
      <c r="G25" s="143" t="str">
        <f>"continuums of "&amp;J17</f>
        <v>continuums of LCT.05.b</v>
      </c>
      <c r="H25" s="163"/>
      <c r="J25" s="143" t="s">
        <v>144</v>
      </c>
      <c r="K25" s="144" t="s">
        <v>98</v>
      </c>
    </row>
    <row r="26" spans="1:11">
      <c r="A26" s="158"/>
      <c r="B26" s="150"/>
      <c r="C26" s="154" t="s">
        <v>178</v>
      </c>
      <c r="D26" s="151" t="s">
        <v>54</v>
      </c>
      <c r="E26" s="155"/>
      <c r="F26" s="155"/>
      <c r="G26" s="143" t="str">
        <f>J16</f>
        <v>LCT.05.a</v>
      </c>
      <c r="H26" s="163"/>
      <c r="J26" s="141" t="s">
        <v>145</v>
      </c>
      <c r="K26" s="142" t="s">
        <v>99</v>
      </c>
    </row>
    <row r="27" spans="1:11">
      <c r="A27" s="149" t="s">
        <v>162</v>
      </c>
      <c r="B27" s="150" t="s">
        <v>74</v>
      </c>
      <c r="C27" s="151"/>
      <c r="D27" s="151"/>
      <c r="E27" s="157"/>
      <c r="F27" s="157"/>
      <c r="G27" s="141" t="str">
        <f>"part of "&amp;J20&amp;" &amp; "&amp;J21</f>
        <v>part of LCT.06.b &amp; LCT.06.c</v>
      </c>
      <c r="H27" s="162" t="str">
        <f>J22</f>
        <v>LCT.7</v>
      </c>
      <c r="J27" s="143" t="s">
        <v>146</v>
      </c>
      <c r="K27" s="144" t="s">
        <v>100</v>
      </c>
    </row>
    <row r="28" spans="1:11">
      <c r="A28" s="153"/>
      <c r="B28" s="150"/>
      <c r="C28" s="154" t="s">
        <v>179</v>
      </c>
      <c r="D28" s="151" t="s">
        <v>118</v>
      </c>
      <c r="E28" s="157"/>
      <c r="F28" s="157"/>
      <c r="G28" s="143" t="str">
        <f>"part of "&amp;J20&amp;" &amp; "&amp;J21</f>
        <v>part of LCT.06.b &amp; LCT.06.c</v>
      </c>
      <c r="H28" s="167"/>
      <c r="J28" s="143" t="s">
        <v>147</v>
      </c>
      <c r="K28" s="144" t="s">
        <v>101</v>
      </c>
    </row>
    <row r="29" spans="1:11">
      <c r="A29" s="158"/>
      <c r="B29" s="150"/>
      <c r="C29" s="154" t="s">
        <v>180</v>
      </c>
      <c r="D29" s="151" t="s">
        <v>119</v>
      </c>
      <c r="E29" s="157"/>
      <c r="F29" s="157"/>
      <c r="G29" s="143" t="str">
        <f>"part of "&amp;J20&amp;" &amp; "&amp;J21</f>
        <v>part of LCT.06.b &amp; LCT.06.c</v>
      </c>
      <c r="H29" s="167"/>
      <c r="J29" s="141" t="s">
        <v>148</v>
      </c>
      <c r="K29" s="142" t="s">
        <v>102</v>
      </c>
    </row>
    <row r="30" spans="1:11">
      <c r="A30" s="158"/>
      <c r="B30" s="150"/>
      <c r="C30" s="154" t="s">
        <v>181</v>
      </c>
      <c r="D30" s="151" t="s">
        <v>187</v>
      </c>
      <c r="E30" s="157"/>
      <c r="F30" s="157"/>
      <c r="G30" s="143" t="str">
        <f>"part of "&amp;J20&amp;" &amp; "&amp;J21</f>
        <v>part of LCT.06.b &amp; LCT.06.c</v>
      </c>
      <c r="H30" s="167"/>
      <c r="J30" s="141" t="s">
        <v>149</v>
      </c>
      <c r="K30" s="142" t="s">
        <v>103</v>
      </c>
    </row>
    <row r="31" spans="1:11">
      <c r="A31" s="158"/>
      <c r="B31" s="150"/>
      <c r="C31" s="154" t="s">
        <v>186</v>
      </c>
      <c r="D31" s="151" t="s">
        <v>95</v>
      </c>
      <c r="E31" s="157"/>
      <c r="F31" s="157"/>
      <c r="G31" s="143" t="str">
        <f>J22</f>
        <v>LCT.7</v>
      </c>
      <c r="H31" s="163"/>
      <c r="J31" s="143" t="s">
        <v>150</v>
      </c>
      <c r="K31" s="144" t="s">
        <v>104</v>
      </c>
    </row>
    <row r="32" spans="1:11">
      <c r="A32" s="149" t="s">
        <v>163</v>
      </c>
      <c r="B32" s="150" t="s">
        <v>28</v>
      </c>
      <c r="C32" s="151"/>
      <c r="D32" s="151"/>
      <c r="E32" s="157"/>
      <c r="F32" s="157"/>
      <c r="G32" s="141" t="str">
        <f>J23</f>
        <v>LCT.8</v>
      </c>
      <c r="H32" s="162"/>
      <c r="J32" s="145" t="s">
        <v>151</v>
      </c>
      <c r="K32" s="146" t="s">
        <v>105</v>
      </c>
    </row>
    <row r="33" spans="1:11">
      <c r="A33" s="149" t="s">
        <v>164</v>
      </c>
      <c r="B33" s="150" t="s">
        <v>32</v>
      </c>
      <c r="C33" s="151"/>
      <c r="D33" s="151"/>
      <c r="E33" s="157"/>
      <c r="F33" s="157"/>
      <c r="G33" s="141" t="str">
        <f>J29</f>
        <v>LCT.10</v>
      </c>
      <c r="H33" s="162"/>
      <c r="J33" s="141" t="s">
        <v>152</v>
      </c>
      <c r="K33" s="142" t="s">
        <v>36</v>
      </c>
    </row>
    <row r="34" spans="1:11">
      <c r="A34" s="149" t="s">
        <v>165</v>
      </c>
      <c r="B34" s="150" t="s">
        <v>29</v>
      </c>
      <c r="C34" s="151"/>
      <c r="D34" s="151"/>
      <c r="E34" s="157"/>
      <c r="F34" s="157"/>
      <c r="G34" s="141" t="str">
        <f>"discontinuous " &amp;J16 &amp;", "&amp;J18 &amp;", "&amp;J23</f>
        <v>discontinuous LCT.05.a, LCT.6, LCT.8</v>
      </c>
      <c r="H34" s="162"/>
      <c r="J34" s="141" t="s">
        <v>153</v>
      </c>
      <c r="K34" s="142" t="s">
        <v>76</v>
      </c>
    </row>
    <row r="35" spans="1:11">
      <c r="A35" s="149" t="s">
        <v>166</v>
      </c>
      <c r="B35" s="150" t="s">
        <v>75</v>
      </c>
      <c r="C35" s="151"/>
      <c r="D35" s="151"/>
      <c r="E35" s="157"/>
      <c r="F35" s="157"/>
      <c r="G35" s="143" t="str">
        <f>J30</f>
        <v>LCT.11</v>
      </c>
      <c r="H35" s="163"/>
      <c r="J35" s="141" t="s">
        <v>154</v>
      </c>
      <c r="K35" s="142" t="s">
        <v>106</v>
      </c>
    </row>
    <row r="36" spans="1:11">
      <c r="A36" s="149" t="s">
        <v>167</v>
      </c>
      <c r="B36" s="150" t="s">
        <v>36</v>
      </c>
      <c r="C36" s="151"/>
      <c r="D36" s="151"/>
      <c r="E36" s="157"/>
      <c r="F36" s="157"/>
      <c r="G36" s="143" t="str">
        <f>J33</f>
        <v>LCT.12</v>
      </c>
      <c r="H36" s="163"/>
      <c r="J36" s="145" t="s">
        <v>155</v>
      </c>
      <c r="K36" s="146" t="s">
        <v>107</v>
      </c>
    </row>
    <row r="37" spans="1:11">
      <c r="A37" s="149" t="s">
        <v>168</v>
      </c>
      <c r="B37" s="150" t="s">
        <v>38</v>
      </c>
      <c r="C37" s="151"/>
      <c r="D37" s="151"/>
      <c r="E37" s="157"/>
      <c r="F37" s="157"/>
      <c r="G37" s="143" t="str">
        <f>J26</f>
        <v>LCT.9</v>
      </c>
      <c r="H37" s="163"/>
      <c r="J37" s="147" t="s">
        <v>156</v>
      </c>
      <c r="K37" s="148" t="s">
        <v>108</v>
      </c>
    </row>
    <row r="38" spans="1:11">
      <c r="A38" s="149" t="s">
        <v>169</v>
      </c>
      <c r="B38" s="150" t="s">
        <v>76</v>
      </c>
      <c r="C38" s="151"/>
      <c r="D38" s="151"/>
      <c r="E38" s="157"/>
      <c r="F38" s="157"/>
      <c r="G38" s="143" t="str">
        <f>J34</f>
        <v>LCT.13</v>
      </c>
      <c r="H38" s="163"/>
    </row>
    <row r="39" spans="1:11">
      <c r="A39" s="149"/>
      <c r="B39" s="150"/>
      <c r="C39" s="154" t="s">
        <v>213</v>
      </c>
      <c r="D39" s="151" t="s">
        <v>200</v>
      </c>
      <c r="E39" s="157"/>
      <c r="F39" s="157"/>
      <c r="G39" s="143" t="str">
        <f>J34&amp;" part"</f>
        <v>LCT.13 part</v>
      </c>
      <c r="H39" s="163"/>
    </row>
    <row r="40" spans="1:11">
      <c r="A40" s="149"/>
      <c r="B40" s="150"/>
      <c r="C40" s="154" t="s">
        <v>214</v>
      </c>
      <c r="D40" s="151" t="s">
        <v>201</v>
      </c>
      <c r="E40" s="157"/>
      <c r="F40" s="157"/>
      <c r="G40" s="143" t="str">
        <f>J34&amp;" part"</f>
        <v>LCT.13 part</v>
      </c>
      <c r="H40" s="163"/>
    </row>
    <row r="41" spans="1:11" s="128" customFormat="1">
      <c r="A41" s="149" t="s">
        <v>170</v>
      </c>
      <c r="B41" s="150" t="s">
        <v>106</v>
      </c>
      <c r="C41" s="151"/>
      <c r="D41" s="151"/>
      <c r="E41" s="157"/>
      <c r="F41" s="157"/>
      <c r="G41" s="141" t="str">
        <f>J35</f>
        <v>LCT.14</v>
      </c>
      <c r="H41" s="162"/>
      <c r="J41" s="140"/>
      <c r="K41" s="126"/>
    </row>
    <row r="42" spans="1:11">
      <c r="A42" s="158"/>
      <c r="B42" s="150"/>
      <c r="C42" s="154" t="s">
        <v>198</v>
      </c>
      <c r="D42" s="151" t="s">
        <v>14</v>
      </c>
      <c r="E42" s="155"/>
      <c r="F42" s="155"/>
      <c r="G42" s="143" t="str">
        <f>J36&amp; " part"</f>
        <v>LCT.14.a part</v>
      </c>
      <c r="H42" s="163"/>
    </row>
    <row r="43" spans="1:11">
      <c r="A43" s="158"/>
      <c r="B43" s="150"/>
      <c r="C43" s="154" t="s">
        <v>199</v>
      </c>
      <c r="D43" s="151" t="s">
        <v>113</v>
      </c>
      <c r="E43" s="155"/>
      <c r="F43" s="155"/>
      <c r="G43" s="143" t="str">
        <f>J36&amp; " part"</f>
        <v>LCT.14.a part</v>
      </c>
      <c r="H43" s="163"/>
    </row>
    <row r="44" spans="1:11">
      <c r="A44" s="158"/>
      <c r="B44" s="150"/>
      <c r="C44" s="154" t="s">
        <v>215</v>
      </c>
      <c r="D44" s="151" t="s">
        <v>114</v>
      </c>
      <c r="E44" s="155"/>
      <c r="F44" s="155"/>
      <c r="G44" s="143" t="str">
        <f>J37&amp; " part"</f>
        <v>LCT.14.b part</v>
      </c>
      <c r="H44" s="163"/>
    </row>
    <row r="45" spans="1:11" s="128" customFormat="1">
      <c r="A45" s="158"/>
      <c r="B45" s="150"/>
      <c r="C45" s="154" t="s">
        <v>216</v>
      </c>
      <c r="D45" s="151" t="s">
        <v>115</v>
      </c>
      <c r="E45" s="155"/>
      <c r="F45" s="155"/>
      <c r="G45" s="143" t="str">
        <f>J37&amp; " part"</f>
        <v>LCT.14.b part</v>
      </c>
      <c r="H45" s="163"/>
      <c r="J45" s="140"/>
      <c r="K45" s="126"/>
    </row>
    <row r="46" spans="1:11" ht="14.5">
      <c r="A46" s="159" t="s">
        <v>253</v>
      </c>
      <c r="B46" s="159"/>
      <c r="C46" s="159"/>
      <c r="D46" s="159"/>
      <c r="E46" s="160"/>
      <c r="F46" s="161"/>
      <c r="G46" s="168" t="s">
        <v>116</v>
      </c>
      <c r="H46" s="169" t="s">
        <v>116</v>
      </c>
    </row>
  </sheetData>
  <mergeCells count="4">
    <mergeCell ref="G2:H2"/>
    <mergeCell ref="A2:F2"/>
    <mergeCell ref="J2:K2"/>
    <mergeCell ref="G23:H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H38"/>
  <sheetViews>
    <sheetView showGridLines="0" workbookViewId="0">
      <selection activeCell="B3" sqref="B3:C10"/>
    </sheetView>
  </sheetViews>
  <sheetFormatPr defaultRowHeight="14.5"/>
  <cols>
    <col min="2" max="2" width="5.7265625" customWidth="1"/>
    <col min="3" max="3" width="71.54296875" customWidth="1"/>
    <col min="8" max="8" width="58.81640625" bestFit="1" customWidth="1"/>
  </cols>
  <sheetData>
    <row r="1" spans="2:8" ht="18.5">
      <c r="B1" s="23" t="s">
        <v>250</v>
      </c>
      <c r="G1" s="42" t="s">
        <v>249</v>
      </c>
    </row>
    <row r="3" spans="2:8" ht="15.5">
      <c r="B3" s="68" t="s">
        <v>217</v>
      </c>
      <c r="C3" s="69" t="s">
        <v>224</v>
      </c>
      <c r="G3" s="44" t="str">
        <f>B3</f>
        <v>lf1</v>
      </c>
      <c r="H3" s="53" t="str">
        <f>C3</f>
        <v>Artificial development</v>
      </c>
    </row>
    <row r="4" spans="2:8" ht="15.5">
      <c r="B4" s="70" t="s">
        <v>219</v>
      </c>
      <c r="C4" s="71" t="s">
        <v>223</v>
      </c>
      <c r="G4" s="129" t="s">
        <v>277</v>
      </c>
      <c r="H4" s="63" t="s">
        <v>188</v>
      </c>
    </row>
    <row r="5" spans="2:8" ht="15.5">
      <c r="B5" s="80" t="s">
        <v>220</v>
      </c>
      <c r="C5" s="81" t="s">
        <v>230</v>
      </c>
      <c r="G5" s="129" t="s">
        <v>278</v>
      </c>
      <c r="H5" s="64" t="s">
        <v>189</v>
      </c>
    </row>
    <row r="6" spans="2:8" ht="15.5">
      <c r="B6" s="72" t="s">
        <v>221</v>
      </c>
      <c r="C6" s="73" t="s">
        <v>241</v>
      </c>
      <c r="G6" s="129" t="s">
        <v>279</v>
      </c>
      <c r="H6" s="64" t="s">
        <v>190</v>
      </c>
    </row>
    <row r="7" spans="2:8" ht="15.5">
      <c r="B7" s="74" t="s">
        <v>228</v>
      </c>
      <c r="C7" s="75" t="s">
        <v>240</v>
      </c>
      <c r="G7" s="129" t="s">
        <v>280</v>
      </c>
      <c r="H7" s="64" t="s">
        <v>245</v>
      </c>
    </row>
    <row r="8" spans="2:8" ht="15.5">
      <c r="B8" s="76" t="s">
        <v>233</v>
      </c>
      <c r="C8" s="77" t="s">
        <v>222</v>
      </c>
      <c r="G8" s="129" t="s">
        <v>292</v>
      </c>
      <c r="H8" s="64" t="s">
        <v>291</v>
      </c>
    </row>
    <row r="9" spans="2:8" ht="15.5">
      <c r="B9" s="82" t="s">
        <v>243</v>
      </c>
      <c r="C9" s="83" t="s">
        <v>317</v>
      </c>
      <c r="G9" s="45" t="str">
        <f>B4</f>
        <v>lf2</v>
      </c>
      <c r="H9" s="54" t="str">
        <f>C4</f>
        <v>Agriculture development</v>
      </c>
    </row>
    <row r="10" spans="2:8" ht="15.5">
      <c r="B10" s="78" t="s">
        <v>212</v>
      </c>
      <c r="C10" s="79" t="s">
        <v>218</v>
      </c>
      <c r="G10" s="130" t="s">
        <v>281</v>
      </c>
      <c r="H10" s="64" t="s">
        <v>246</v>
      </c>
    </row>
    <row r="11" spans="2:8">
      <c r="G11" s="130" t="s">
        <v>282</v>
      </c>
      <c r="H11" s="64" t="s">
        <v>225</v>
      </c>
    </row>
    <row r="12" spans="2:8">
      <c r="G12" s="130" t="s">
        <v>283</v>
      </c>
      <c r="H12" s="64" t="s">
        <v>191</v>
      </c>
    </row>
    <row r="13" spans="2:8">
      <c r="G13" s="130" t="s">
        <v>284</v>
      </c>
      <c r="H13" s="64" t="s">
        <v>192</v>
      </c>
    </row>
    <row r="14" spans="2:8">
      <c r="G14" s="130" t="s">
        <v>293</v>
      </c>
      <c r="H14" s="64" t="s">
        <v>291</v>
      </c>
    </row>
    <row r="15" spans="2:8" ht="15.5">
      <c r="G15" s="51" t="str">
        <f>B5</f>
        <v>lf3</v>
      </c>
      <c r="H15" s="55" t="str">
        <f>C5</f>
        <v>Internal conversions, rotations</v>
      </c>
    </row>
    <row r="16" spans="2:8">
      <c r="G16" s="131" t="s">
        <v>285</v>
      </c>
      <c r="H16" s="65" t="s">
        <v>194</v>
      </c>
    </row>
    <row r="17" spans="7:8">
      <c r="G17" s="131" t="s">
        <v>286</v>
      </c>
      <c r="H17" s="65" t="s">
        <v>195</v>
      </c>
    </row>
    <row r="18" spans="7:8">
      <c r="G18" s="131" t="s">
        <v>287</v>
      </c>
      <c r="H18" s="65" t="s">
        <v>236</v>
      </c>
    </row>
    <row r="19" spans="7:8">
      <c r="G19" s="131" t="s">
        <v>288</v>
      </c>
      <c r="H19" s="65" t="s">
        <v>247</v>
      </c>
    </row>
    <row r="20" spans="7:8">
      <c r="G20" s="131" t="s">
        <v>294</v>
      </c>
      <c r="H20" s="64" t="s">
        <v>291</v>
      </c>
    </row>
    <row r="21" spans="7:8" ht="15.5">
      <c r="G21" s="46" t="str">
        <f>B6</f>
        <v>lf4</v>
      </c>
      <c r="H21" s="56" t="s">
        <v>241</v>
      </c>
    </row>
    <row r="22" spans="7:8">
      <c r="G22" s="132" t="s">
        <v>289</v>
      </c>
      <c r="H22" s="65" t="s">
        <v>234</v>
      </c>
    </row>
    <row r="23" spans="7:8">
      <c r="G23" s="132" t="s">
        <v>290</v>
      </c>
      <c r="H23" s="65" t="s">
        <v>235</v>
      </c>
    </row>
    <row r="24" spans="7:8">
      <c r="G24" s="132" t="s">
        <v>295</v>
      </c>
      <c r="H24" s="64" t="s">
        <v>291</v>
      </c>
    </row>
    <row r="25" spans="7:8" ht="15.5">
      <c r="G25" s="47" t="str">
        <f>B7</f>
        <v>lf5</v>
      </c>
      <c r="H25" s="57" t="s">
        <v>240</v>
      </c>
    </row>
    <row r="26" spans="7:8">
      <c r="G26" s="133" t="s">
        <v>296</v>
      </c>
      <c r="H26" s="65" t="s">
        <v>193</v>
      </c>
    </row>
    <row r="27" spans="7:8">
      <c r="G27" s="133" t="s">
        <v>297</v>
      </c>
      <c r="H27" s="65" t="s">
        <v>242</v>
      </c>
    </row>
    <row r="28" spans="7:8">
      <c r="G28" s="133" t="s">
        <v>298</v>
      </c>
      <c r="H28" s="65" t="s">
        <v>227</v>
      </c>
    </row>
    <row r="29" spans="7:8">
      <c r="G29" s="133" t="s">
        <v>299</v>
      </c>
      <c r="H29" s="65" t="s">
        <v>226</v>
      </c>
    </row>
    <row r="30" spans="7:8">
      <c r="G30" s="133" t="s">
        <v>300</v>
      </c>
      <c r="H30" s="65" t="s">
        <v>229</v>
      </c>
    </row>
    <row r="31" spans="7:8">
      <c r="G31" s="133" t="s">
        <v>301</v>
      </c>
      <c r="H31" s="65" t="s">
        <v>196</v>
      </c>
    </row>
    <row r="32" spans="7:8">
      <c r="G32" s="133" t="s">
        <v>302</v>
      </c>
      <c r="H32" s="64" t="s">
        <v>291</v>
      </c>
    </row>
    <row r="33" spans="7:8" ht="15.5">
      <c r="G33" s="48" t="str">
        <f>B8</f>
        <v>lf6</v>
      </c>
      <c r="H33" s="58" t="s">
        <v>222</v>
      </c>
    </row>
    <row r="34" spans="7:8">
      <c r="G34" s="134" t="s">
        <v>303</v>
      </c>
      <c r="H34" s="66" t="s">
        <v>231</v>
      </c>
    </row>
    <row r="35" spans="7:8">
      <c r="G35" s="134" t="s">
        <v>304</v>
      </c>
      <c r="H35" s="66" t="s">
        <v>232</v>
      </c>
    </row>
    <row r="36" spans="7:8">
      <c r="G36" s="134" t="s">
        <v>305</v>
      </c>
      <c r="H36" s="66" t="s">
        <v>244</v>
      </c>
    </row>
    <row r="37" spans="7:8" ht="15.5">
      <c r="G37" s="84" t="str">
        <f>B9</f>
        <v>lf7</v>
      </c>
      <c r="H37" s="85" t="str">
        <f>C9</f>
        <v>Other land cover changes n.e.c. and reclassification</v>
      </c>
    </row>
    <row r="38" spans="7:8" ht="15.5">
      <c r="G38" s="50" t="s">
        <v>212</v>
      </c>
      <c r="H38" s="67" t="s">
        <v>218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K247"/>
  <sheetViews>
    <sheetView topLeftCell="A19" zoomScale="90" zoomScaleNormal="90" workbookViewId="0">
      <selection activeCell="A19" sqref="A1:XFD1048576"/>
    </sheetView>
  </sheetViews>
  <sheetFormatPr defaultRowHeight="14.5"/>
  <cols>
    <col min="4" max="4" width="9.1796875" style="105"/>
    <col min="5" max="5" width="7.7265625" customWidth="1"/>
  </cols>
  <sheetData>
    <row r="1" spans="1:21" ht="18.5">
      <c r="A1" s="23" t="s">
        <v>271</v>
      </c>
    </row>
    <row r="2" spans="1:21">
      <c r="A2" t="s">
        <v>273</v>
      </c>
      <c r="B2" t="s">
        <v>274</v>
      </c>
      <c r="C2" t="s">
        <v>272</v>
      </c>
      <c r="D2" s="103"/>
    </row>
    <row r="3" spans="1:21">
      <c r="A3" s="25" t="s">
        <v>157</v>
      </c>
      <c r="B3" s="25" t="s">
        <v>157</v>
      </c>
      <c r="C3" s="87" t="s">
        <v>275</v>
      </c>
      <c r="D3" s="104"/>
    </row>
    <row r="4" spans="1:21" ht="18.5">
      <c r="A4" s="25" t="s">
        <v>157</v>
      </c>
      <c r="B4" s="25" t="s">
        <v>158</v>
      </c>
      <c r="C4" s="88" t="s">
        <v>243</v>
      </c>
      <c r="D4" s="104"/>
      <c r="E4" s="23" t="s">
        <v>254</v>
      </c>
    </row>
    <row r="5" spans="1:21" ht="18.5">
      <c r="A5" s="25" t="s">
        <v>157</v>
      </c>
      <c r="B5" s="25" t="s">
        <v>159</v>
      </c>
      <c r="C5" s="88" t="s">
        <v>243</v>
      </c>
      <c r="D5" s="104"/>
      <c r="E5" s="106"/>
      <c r="F5" s="25" t="s">
        <v>157</v>
      </c>
      <c r="G5" s="25" t="s">
        <v>158</v>
      </c>
      <c r="H5" s="25" t="s">
        <v>159</v>
      </c>
      <c r="I5" s="25" t="s">
        <v>160</v>
      </c>
      <c r="J5" s="25" t="s">
        <v>161</v>
      </c>
      <c r="K5" s="25" t="s">
        <v>162</v>
      </c>
      <c r="L5" s="97" t="s">
        <v>163</v>
      </c>
      <c r="M5" s="25" t="s">
        <v>164</v>
      </c>
      <c r="N5" s="25" t="s">
        <v>165</v>
      </c>
      <c r="O5" s="25" t="s">
        <v>166</v>
      </c>
      <c r="P5" s="25" t="s">
        <v>167</v>
      </c>
      <c r="Q5" s="25" t="s">
        <v>168</v>
      </c>
      <c r="R5" s="25" t="s">
        <v>169</v>
      </c>
      <c r="S5" s="25" t="s">
        <v>170</v>
      </c>
      <c r="T5" s="25">
        <v>15</v>
      </c>
      <c r="U5" s="100" t="s">
        <v>255</v>
      </c>
    </row>
    <row r="6" spans="1:21" ht="15.5">
      <c r="A6" s="25" t="s">
        <v>157</v>
      </c>
      <c r="B6" s="25" t="s">
        <v>160</v>
      </c>
      <c r="C6" s="88" t="s">
        <v>243</v>
      </c>
      <c r="D6" s="104"/>
      <c r="E6" s="25" t="s">
        <v>157</v>
      </c>
      <c r="F6" s="87" t="s">
        <v>275</v>
      </c>
      <c r="G6" s="88" t="s">
        <v>243</v>
      </c>
      <c r="H6" s="88" t="s">
        <v>243</v>
      </c>
      <c r="I6" s="88" t="s">
        <v>243</v>
      </c>
      <c r="J6" s="88" t="s">
        <v>243</v>
      </c>
      <c r="K6" s="88" t="s">
        <v>243</v>
      </c>
      <c r="L6" s="88" t="s">
        <v>243</v>
      </c>
      <c r="M6" s="88" t="s">
        <v>243</v>
      </c>
      <c r="N6" s="88" t="s">
        <v>243</v>
      </c>
      <c r="O6" s="88" t="s">
        <v>243</v>
      </c>
      <c r="P6" s="88" t="s">
        <v>243</v>
      </c>
      <c r="Q6" s="88" t="s">
        <v>243</v>
      </c>
      <c r="R6" s="89" t="s">
        <v>217</v>
      </c>
      <c r="S6" s="96" t="s">
        <v>233</v>
      </c>
      <c r="T6" s="96" t="s">
        <v>233</v>
      </c>
      <c r="U6" s="101"/>
    </row>
    <row r="7" spans="1:21" ht="15.5">
      <c r="A7" s="25" t="s">
        <v>157</v>
      </c>
      <c r="B7" s="25" t="s">
        <v>161</v>
      </c>
      <c r="C7" s="88" t="s">
        <v>243</v>
      </c>
      <c r="D7" s="104"/>
      <c r="E7" s="25" t="s">
        <v>158</v>
      </c>
      <c r="F7" s="89" t="s">
        <v>217</v>
      </c>
      <c r="G7" s="87" t="s">
        <v>275</v>
      </c>
      <c r="H7" s="98" t="s">
        <v>220</v>
      </c>
      <c r="I7" s="91" t="s">
        <v>228</v>
      </c>
      <c r="J7" s="91" t="s">
        <v>228</v>
      </c>
      <c r="K7" s="91" t="s">
        <v>228</v>
      </c>
      <c r="L7" s="91" t="s">
        <v>228</v>
      </c>
      <c r="M7" s="91" t="s">
        <v>228</v>
      </c>
      <c r="N7" s="91" t="s">
        <v>228</v>
      </c>
      <c r="O7" s="96" t="s">
        <v>233</v>
      </c>
      <c r="P7" s="88" t="s">
        <v>243</v>
      </c>
      <c r="Q7" s="91" t="s">
        <v>228</v>
      </c>
      <c r="R7" s="89" t="s">
        <v>217</v>
      </c>
      <c r="S7" s="96" t="s">
        <v>233</v>
      </c>
      <c r="T7" s="96" t="s">
        <v>233</v>
      </c>
      <c r="U7" s="101"/>
    </row>
    <row r="8" spans="1:21" ht="15.5">
      <c r="A8" s="25" t="s">
        <v>157</v>
      </c>
      <c r="B8" s="25" t="s">
        <v>162</v>
      </c>
      <c r="C8" s="88" t="s">
        <v>243</v>
      </c>
      <c r="D8" s="104"/>
      <c r="E8" s="25" t="s">
        <v>159</v>
      </c>
      <c r="F8" s="89" t="s">
        <v>217</v>
      </c>
      <c r="G8" s="98" t="s">
        <v>220</v>
      </c>
      <c r="H8" s="87" t="s">
        <v>275</v>
      </c>
      <c r="I8" s="91" t="s">
        <v>228</v>
      </c>
      <c r="J8" s="91" t="s">
        <v>228</v>
      </c>
      <c r="K8" s="91" t="s">
        <v>228</v>
      </c>
      <c r="L8" s="91" t="s">
        <v>228</v>
      </c>
      <c r="M8" s="96" t="s">
        <v>233</v>
      </c>
      <c r="N8" s="91" t="s">
        <v>228</v>
      </c>
      <c r="O8" s="96" t="s">
        <v>233</v>
      </c>
      <c r="P8" s="88" t="s">
        <v>243</v>
      </c>
      <c r="Q8" s="91" t="s">
        <v>228</v>
      </c>
      <c r="R8" s="89" t="s">
        <v>217</v>
      </c>
      <c r="S8" s="96" t="s">
        <v>233</v>
      </c>
      <c r="T8" s="96" t="s">
        <v>233</v>
      </c>
      <c r="U8" s="101"/>
    </row>
    <row r="9" spans="1:21" ht="15.5">
      <c r="A9" s="25" t="s">
        <v>157</v>
      </c>
      <c r="B9" s="25" t="s">
        <v>163</v>
      </c>
      <c r="C9" s="88" t="s">
        <v>243</v>
      </c>
      <c r="D9" s="103"/>
      <c r="E9" s="25" t="s">
        <v>160</v>
      </c>
      <c r="F9" s="89" t="s">
        <v>217</v>
      </c>
      <c r="G9" s="92" t="s">
        <v>219</v>
      </c>
      <c r="H9" s="92" t="s">
        <v>219</v>
      </c>
      <c r="I9" s="87" t="s">
        <v>275</v>
      </c>
      <c r="J9" s="91" t="s">
        <v>228</v>
      </c>
      <c r="K9" s="91" t="s">
        <v>228</v>
      </c>
      <c r="L9" s="91" t="s">
        <v>228</v>
      </c>
      <c r="M9" s="96" t="s">
        <v>233</v>
      </c>
      <c r="N9" s="91" t="s">
        <v>228</v>
      </c>
      <c r="O9" s="96" t="s">
        <v>233</v>
      </c>
      <c r="P9" s="88" t="s">
        <v>243</v>
      </c>
      <c r="Q9" s="91" t="s">
        <v>228</v>
      </c>
      <c r="R9" s="89" t="s">
        <v>217</v>
      </c>
      <c r="S9" s="96" t="s">
        <v>233</v>
      </c>
      <c r="T9" s="96" t="s">
        <v>233</v>
      </c>
      <c r="U9" s="101"/>
    </row>
    <row r="10" spans="1:21" ht="15.5">
      <c r="A10" s="25" t="s">
        <v>157</v>
      </c>
      <c r="B10" s="25" t="s">
        <v>164</v>
      </c>
      <c r="C10" s="88" t="s">
        <v>243</v>
      </c>
      <c r="D10" s="103"/>
      <c r="E10" s="25" t="s">
        <v>161</v>
      </c>
      <c r="F10" s="89" t="s">
        <v>217</v>
      </c>
      <c r="G10" s="92" t="s">
        <v>219</v>
      </c>
      <c r="H10" s="92" t="s">
        <v>219</v>
      </c>
      <c r="I10" s="92" t="s">
        <v>219</v>
      </c>
      <c r="J10" s="87" t="s">
        <v>275</v>
      </c>
      <c r="K10" s="91" t="s">
        <v>228</v>
      </c>
      <c r="L10" s="91" t="s">
        <v>228</v>
      </c>
      <c r="M10" s="96" t="s">
        <v>233</v>
      </c>
      <c r="N10" s="91" t="s">
        <v>228</v>
      </c>
      <c r="O10" s="96" t="s">
        <v>233</v>
      </c>
      <c r="P10" s="88" t="s">
        <v>243</v>
      </c>
      <c r="Q10" s="91" t="s">
        <v>228</v>
      </c>
      <c r="R10" s="89" t="s">
        <v>217</v>
      </c>
      <c r="S10" s="96" t="s">
        <v>233</v>
      </c>
      <c r="T10" s="96" t="s">
        <v>233</v>
      </c>
      <c r="U10" s="101"/>
    </row>
    <row r="11" spans="1:21" ht="15.5">
      <c r="A11" s="25" t="s">
        <v>157</v>
      </c>
      <c r="B11" s="25" t="s">
        <v>165</v>
      </c>
      <c r="C11" s="88" t="s">
        <v>243</v>
      </c>
      <c r="D11" s="104"/>
      <c r="E11" s="25" t="s">
        <v>162</v>
      </c>
      <c r="F11" s="89" t="s">
        <v>217</v>
      </c>
      <c r="G11" s="92" t="s">
        <v>219</v>
      </c>
      <c r="H11" s="92" t="s">
        <v>219</v>
      </c>
      <c r="I11" s="92" t="s">
        <v>219</v>
      </c>
      <c r="J11" s="93" t="s">
        <v>221</v>
      </c>
      <c r="K11" s="87" t="s">
        <v>275</v>
      </c>
      <c r="L11" s="93" t="s">
        <v>221</v>
      </c>
      <c r="M11" s="93" t="s">
        <v>221</v>
      </c>
      <c r="N11" s="93" t="s">
        <v>221</v>
      </c>
      <c r="O11" s="93" t="s">
        <v>221</v>
      </c>
      <c r="P11" s="88" t="s">
        <v>243</v>
      </c>
      <c r="Q11" s="93" t="s">
        <v>221</v>
      </c>
      <c r="R11" s="89" t="s">
        <v>217</v>
      </c>
      <c r="S11" s="96" t="s">
        <v>233</v>
      </c>
      <c r="T11" s="96" t="s">
        <v>233</v>
      </c>
      <c r="U11" s="101"/>
    </row>
    <row r="12" spans="1:21" ht="15.5">
      <c r="A12" s="25" t="s">
        <v>157</v>
      </c>
      <c r="B12" s="25" t="s">
        <v>166</v>
      </c>
      <c r="C12" s="88" t="s">
        <v>243</v>
      </c>
      <c r="D12" s="103"/>
      <c r="E12" s="25" t="s">
        <v>163</v>
      </c>
      <c r="F12" s="89" t="s">
        <v>217</v>
      </c>
      <c r="G12" s="92" t="s">
        <v>219</v>
      </c>
      <c r="H12" s="92" t="s">
        <v>219</v>
      </c>
      <c r="I12" s="92" t="s">
        <v>219</v>
      </c>
      <c r="J12" s="96" t="s">
        <v>233</v>
      </c>
      <c r="K12" s="91" t="s">
        <v>228</v>
      </c>
      <c r="L12" s="87" t="s">
        <v>275</v>
      </c>
      <c r="M12" s="96" t="s">
        <v>233</v>
      </c>
      <c r="N12" s="96" t="s">
        <v>233</v>
      </c>
      <c r="O12" s="96" t="s">
        <v>233</v>
      </c>
      <c r="P12" s="88" t="s">
        <v>243</v>
      </c>
      <c r="Q12" s="96" t="s">
        <v>233</v>
      </c>
      <c r="R12" s="89" t="s">
        <v>217</v>
      </c>
      <c r="S12" s="96" t="s">
        <v>233</v>
      </c>
      <c r="T12" s="96" t="s">
        <v>233</v>
      </c>
      <c r="U12" s="101"/>
    </row>
    <row r="13" spans="1:21" ht="15.5">
      <c r="A13" s="25" t="s">
        <v>157</v>
      </c>
      <c r="B13" s="25" t="s">
        <v>167</v>
      </c>
      <c r="C13" s="88" t="s">
        <v>243</v>
      </c>
      <c r="D13" s="103"/>
      <c r="E13" s="25" t="s">
        <v>164</v>
      </c>
      <c r="F13" s="89" t="s">
        <v>217</v>
      </c>
      <c r="G13" s="92" t="s">
        <v>219</v>
      </c>
      <c r="H13" s="92" t="s">
        <v>219</v>
      </c>
      <c r="I13" s="92" t="s">
        <v>219</v>
      </c>
      <c r="J13" s="92" t="s">
        <v>219</v>
      </c>
      <c r="K13" s="91" t="s">
        <v>228</v>
      </c>
      <c r="L13" s="96" t="s">
        <v>233</v>
      </c>
      <c r="M13" s="87" t="s">
        <v>275</v>
      </c>
      <c r="N13" s="96" t="s">
        <v>233</v>
      </c>
      <c r="O13" s="96" t="s">
        <v>233</v>
      </c>
      <c r="P13" s="88" t="s">
        <v>243</v>
      </c>
      <c r="Q13" s="96" t="s">
        <v>233</v>
      </c>
      <c r="R13" s="89" t="s">
        <v>217</v>
      </c>
      <c r="S13" s="96" t="s">
        <v>233</v>
      </c>
      <c r="T13" s="96" t="s">
        <v>233</v>
      </c>
      <c r="U13" s="101"/>
    </row>
    <row r="14" spans="1:21" ht="15.5">
      <c r="A14" s="25" t="s">
        <v>157</v>
      </c>
      <c r="B14" s="25" t="s">
        <v>168</v>
      </c>
      <c r="C14" s="88" t="s">
        <v>243</v>
      </c>
      <c r="D14" s="103"/>
      <c r="E14" s="25" t="s">
        <v>165</v>
      </c>
      <c r="F14" s="89" t="s">
        <v>217</v>
      </c>
      <c r="G14" s="92" t="s">
        <v>219</v>
      </c>
      <c r="H14" s="92" t="s">
        <v>219</v>
      </c>
      <c r="I14" s="92" t="s">
        <v>219</v>
      </c>
      <c r="J14" s="92" t="s">
        <v>219</v>
      </c>
      <c r="K14" s="91" t="s">
        <v>228</v>
      </c>
      <c r="L14" s="96" t="s">
        <v>233</v>
      </c>
      <c r="M14" s="96" t="s">
        <v>233</v>
      </c>
      <c r="N14" s="87" t="s">
        <v>275</v>
      </c>
      <c r="O14" s="96" t="s">
        <v>233</v>
      </c>
      <c r="P14" s="88" t="s">
        <v>243</v>
      </c>
      <c r="Q14" s="96" t="s">
        <v>233</v>
      </c>
      <c r="R14" s="89" t="s">
        <v>217</v>
      </c>
      <c r="S14" s="96" t="s">
        <v>233</v>
      </c>
      <c r="T14" s="96" t="s">
        <v>233</v>
      </c>
      <c r="U14" s="101"/>
    </row>
    <row r="15" spans="1:21" ht="15.5">
      <c r="A15" s="25" t="s">
        <v>157</v>
      </c>
      <c r="B15" s="25" t="s">
        <v>169</v>
      </c>
      <c r="C15" s="89" t="s">
        <v>217</v>
      </c>
      <c r="D15" s="103"/>
      <c r="E15" s="25" t="s">
        <v>166</v>
      </c>
      <c r="F15" s="89" t="s">
        <v>217</v>
      </c>
      <c r="G15" s="92" t="s">
        <v>219</v>
      </c>
      <c r="H15" s="92" t="s">
        <v>219</v>
      </c>
      <c r="I15" s="92" t="s">
        <v>219</v>
      </c>
      <c r="J15" s="92" t="s">
        <v>219</v>
      </c>
      <c r="K15" s="91" t="s">
        <v>228</v>
      </c>
      <c r="L15" s="96" t="s">
        <v>233</v>
      </c>
      <c r="M15" s="96" t="s">
        <v>233</v>
      </c>
      <c r="N15" s="91" t="s">
        <v>228</v>
      </c>
      <c r="O15" s="87" t="s">
        <v>275</v>
      </c>
      <c r="P15" s="88" t="s">
        <v>243</v>
      </c>
      <c r="Q15" s="96" t="s">
        <v>233</v>
      </c>
      <c r="R15" s="89" t="s">
        <v>217</v>
      </c>
      <c r="S15" s="96" t="s">
        <v>233</v>
      </c>
      <c r="T15" s="96" t="s">
        <v>233</v>
      </c>
      <c r="U15" s="101"/>
    </row>
    <row r="16" spans="1:21" ht="15.5">
      <c r="A16" s="25" t="s">
        <v>157</v>
      </c>
      <c r="B16" s="25" t="s">
        <v>170</v>
      </c>
      <c r="C16" s="96" t="s">
        <v>233</v>
      </c>
      <c r="D16" s="103"/>
      <c r="E16" s="25" t="s">
        <v>167</v>
      </c>
      <c r="F16" s="89" t="s">
        <v>217</v>
      </c>
      <c r="G16" s="96" t="s">
        <v>233</v>
      </c>
      <c r="H16" s="96" t="s">
        <v>233</v>
      </c>
      <c r="I16" s="96" t="s">
        <v>233</v>
      </c>
      <c r="J16" s="96" t="s">
        <v>233</v>
      </c>
      <c r="K16" s="96" t="s">
        <v>233</v>
      </c>
      <c r="L16" s="96" t="s">
        <v>233</v>
      </c>
      <c r="M16" s="96" t="s">
        <v>233</v>
      </c>
      <c r="N16" s="96" t="s">
        <v>233</v>
      </c>
      <c r="O16" s="96" t="s">
        <v>233</v>
      </c>
      <c r="P16" s="87" t="s">
        <v>275</v>
      </c>
      <c r="Q16" s="96" t="s">
        <v>233</v>
      </c>
      <c r="R16" s="96" t="s">
        <v>233</v>
      </c>
      <c r="S16" s="96" t="s">
        <v>233</v>
      </c>
      <c r="T16" s="96" t="s">
        <v>233</v>
      </c>
      <c r="U16" s="101"/>
    </row>
    <row r="17" spans="1:37" ht="15.5">
      <c r="A17" s="25" t="s">
        <v>157</v>
      </c>
      <c r="B17" s="112">
        <v>15</v>
      </c>
      <c r="C17" s="96" t="s">
        <v>233</v>
      </c>
      <c r="D17" s="103"/>
      <c r="E17" s="25" t="s">
        <v>168</v>
      </c>
      <c r="F17" s="89" t="s">
        <v>217</v>
      </c>
      <c r="G17" s="92" t="s">
        <v>219</v>
      </c>
      <c r="H17" s="92" t="s">
        <v>219</v>
      </c>
      <c r="I17" s="92" t="s">
        <v>219</v>
      </c>
      <c r="J17" s="92" t="s">
        <v>219</v>
      </c>
      <c r="K17" s="91" t="s">
        <v>228</v>
      </c>
      <c r="L17" s="96" t="s">
        <v>233</v>
      </c>
      <c r="M17" s="96" t="s">
        <v>233</v>
      </c>
      <c r="N17" s="96" t="s">
        <v>233</v>
      </c>
      <c r="O17" s="96" t="s">
        <v>233</v>
      </c>
      <c r="P17" s="88" t="s">
        <v>243</v>
      </c>
      <c r="Q17" s="87" t="s">
        <v>275</v>
      </c>
      <c r="R17" s="96" t="s">
        <v>233</v>
      </c>
      <c r="S17" s="96" t="s">
        <v>233</v>
      </c>
      <c r="T17" s="96" t="s">
        <v>233</v>
      </c>
      <c r="U17" s="101"/>
    </row>
    <row r="18" spans="1:37" ht="15.5">
      <c r="A18" s="25" t="s">
        <v>158</v>
      </c>
      <c r="B18" s="25" t="s">
        <v>157</v>
      </c>
      <c r="C18" s="89" t="s">
        <v>217</v>
      </c>
      <c r="E18" s="25" t="s">
        <v>169</v>
      </c>
      <c r="F18" s="89" t="s">
        <v>217</v>
      </c>
      <c r="G18" s="92" t="s">
        <v>219</v>
      </c>
      <c r="H18" s="92" t="s">
        <v>219</v>
      </c>
      <c r="I18" s="92" t="s">
        <v>219</v>
      </c>
      <c r="J18" s="92" t="s">
        <v>219</v>
      </c>
      <c r="K18" s="91" t="s">
        <v>228</v>
      </c>
      <c r="L18" s="96" t="s">
        <v>233</v>
      </c>
      <c r="M18" s="96" t="s">
        <v>233</v>
      </c>
      <c r="N18" s="96" t="s">
        <v>233</v>
      </c>
      <c r="O18" s="96" t="s">
        <v>233</v>
      </c>
      <c r="P18" s="88" t="s">
        <v>243</v>
      </c>
      <c r="Q18" s="96" t="s">
        <v>233</v>
      </c>
      <c r="R18" s="87" t="s">
        <v>275</v>
      </c>
      <c r="S18" s="96" t="s">
        <v>233</v>
      </c>
      <c r="T18" s="96" t="s">
        <v>233</v>
      </c>
      <c r="U18" s="101"/>
    </row>
    <row r="19" spans="1:37" ht="15.5">
      <c r="A19" s="25" t="s">
        <v>158</v>
      </c>
      <c r="B19" s="25" t="s">
        <v>158</v>
      </c>
      <c r="C19" s="87" t="s">
        <v>275</v>
      </c>
      <c r="E19" s="25" t="s">
        <v>170</v>
      </c>
      <c r="F19" s="89" t="s">
        <v>217</v>
      </c>
      <c r="G19" s="96" t="s">
        <v>233</v>
      </c>
      <c r="H19" s="96" t="s">
        <v>233</v>
      </c>
      <c r="I19" s="96" t="s">
        <v>233</v>
      </c>
      <c r="J19" s="96" t="s">
        <v>233</v>
      </c>
      <c r="K19" s="91" t="s">
        <v>228</v>
      </c>
      <c r="L19" s="96" t="s">
        <v>233</v>
      </c>
      <c r="M19" s="96" t="s">
        <v>233</v>
      </c>
      <c r="N19" s="96" t="s">
        <v>233</v>
      </c>
      <c r="O19" s="96" t="s">
        <v>233</v>
      </c>
      <c r="P19" s="88" t="s">
        <v>243</v>
      </c>
      <c r="Q19" s="96" t="s">
        <v>233</v>
      </c>
      <c r="R19" s="96" t="s">
        <v>233</v>
      </c>
      <c r="S19" s="87" t="s">
        <v>275</v>
      </c>
      <c r="T19" s="96" t="s">
        <v>233</v>
      </c>
      <c r="U19" s="101"/>
    </row>
    <row r="20" spans="1:37" ht="15.5">
      <c r="A20" s="25" t="s">
        <v>158</v>
      </c>
      <c r="B20" s="25" t="s">
        <v>159</v>
      </c>
      <c r="C20" s="113" t="s">
        <v>220</v>
      </c>
      <c r="E20" s="112">
        <v>15</v>
      </c>
      <c r="F20" s="89" t="s">
        <v>217</v>
      </c>
      <c r="G20" s="96" t="s">
        <v>233</v>
      </c>
      <c r="H20" s="96" t="s">
        <v>233</v>
      </c>
      <c r="I20" s="96" t="s">
        <v>233</v>
      </c>
      <c r="J20" s="96" t="s">
        <v>233</v>
      </c>
      <c r="K20" s="96" t="s">
        <v>233</v>
      </c>
      <c r="L20" s="96" t="s">
        <v>233</v>
      </c>
      <c r="M20" s="96" t="s">
        <v>233</v>
      </c>
      <c r="N20" s="96" t="s">
        <v>233</v>
      </c>
      <c r="O20" s="96" t="s">
        <v>233</v>
      </c>
      <c r="P20" s="96" t="s">
        <v>233</v>
      </c>
      <c r="Q20" s="96" t="s">
        <v>233</v>
      </c>
      <c r="R20" s="96" t="s">
        <v>233</v>
      </c>
      <c r="S20" s="96" t="s">
        <v>233</v>
      </c>
      <c r="T20" s="87" t="s">
        <v>275</v>
      </c>
      <c r="U20" s="101"/>
    </row>
    <row r="21" spans="1:37" ht="15.5">
      <c r="A21" s="25" t="s">
        <v>158</v>
      </c>
      <c r="B21" s="25" t="s">
        <v>160</v>
      </c>
      <c r="C21" s="114" t="s">
        <v>228</v>
      </c>
      <c r="E21" s="100" t="s">
        <v>256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101"/>
    </row>
    <row r="22" spans="1:37">
      <c r="A22" s="25" t="s">
        <v>158</v>
      </c>
      <c r="B22" s="25" t="s">
        <v>161</v>
      </c>
      <c r="C22" s="114" t="s">
        <v>228</v>
      </c>
    </row>
    <row r="23" spans="1:37">
      <c r="A23" s="25" t="s">
        <v>158</v>
      </c>
      <c r="B23" s="25" t="s">
        <v>162</v>
      </c>
      <c r="C23" s="114" t="s">
        <v>228</v>
      </c>
      <c r="D23" s="103"/>
    </row>
    <row r="24" spans="1:37">
      <c r="A24" s="25" t="s">
        <v>158</v>
      </c>
      <c r="B24" s="25" t="s">
        <v>163</v>
      </c>
      <c r="C24" s="114" t="s">
        <v>228</v>
      </c>
      <c r="D24" s="103"/>
    </row>
    <row r="25" spans="1:37">
      <c r="A25" s="25" t="s">
        <v>158</v>
      </c>
      <c r="B25" s="25" t="s">
        <v>164</v>
      </c>
      <c r="C25" s="114" t="s">
        <v>228</v>
      </c>
      <c r="D25" s="103"/>
      <c r="G25" t="s">
        <v>273</v>
      </c>
      <c r="H25" t="s">
        <v>274</v>
      </c>
      <c r="I25" t="s">
        <v>272</v>
      </c>
      <c r="K25" t="s">
        <v>273</v>
      </c>
      <c r="L25" t="s">
        <v>274</v>
      </c>
      <c r="M25" t="s">
        <v>272</v>
      </c>
      <c r="O25" t="s">
        <v>273</v>
      </c>
      <c r="P25" t="s">
        <v>274</v>
      </c>
      <c r="Q25" t="s">
        <v>272</v>
      </c>
      <c r="S25" t="s">
        <v>273</v>
      </c>
      <c r="T25" t="s">
        <v>274</v>
      </c>
      <c r="U25" t="s">
        <v>272</v>
      </c>
      <c r="W25" t="s">
        <v>273</v>
      </c>
      <c r="X25" t="s">
        <v>274</v>
      </c>
      <c r="Y25" t="s">
        <v>272</v>
      </c>
      <c r="AA25" t="s">
        <v>273</v>
      </c>
      <c r="AB25" t="s">
        <v>274</v>
      </c>
      <c r="AC25" t="s">
        <v>272</v>
      </c>
      <c r="AE25" t="s">
        <v>273</v>
      </c>
      <c r="AF25" t="s">
        <v>274</v>
      </c>
      <c r="AG25" t="s">
        <v>272</v>
      </c>
      <c r="AI25" t="s">
        <v>273</v>
      </c>
      <c r="AJ25" t="s">
        <v>274</v>
      </c>
      <c r="AK25" t="s">
        <v>272</v>
      </c>
    </row>
    <row r="26" spans="1:37">
      <c r="A26" s="25" t="s">
        <v>158</v>
      </c>
      <c r="B26" s="25" t="s">
        <v>165</v>
      </c>
      <c r="C26" s="114" t="s">
        <v>228</v>
      </c>
      <c r="D26" s="103"/>
      <c r="G26" s="135" t="s">
        <v>157</v>
      </c>
      <c r="H26" s="135" t="s">
        <v>157</v>
      </c>
      <c r="I26" s="87" t="s">
        <v>275</v>
      </c>
      <c r="K26" s="135" t="s">
        <v>159</v>
      </c>
      <c r="L26" s="135" t="s">
        <v>157</v>
      </c>
      <c r="M26" s="89" t="s">
        <v>217</v>
      </c>
      <c r="O26" s="135" t="s">
        <v>161</v>
      </c>
      <c r="P26" s="135" t="s">
        <v>157</v>
      </c>
      <c r="Q26" s="89" t="s">
        <v>217</v>
      </c>
      <c r="S26" s="135" t="s">
        <v>163</v>
      </c>
      <c r="T26" s="135" t="s">
        <v>157</v>
      </c>
      <c r="U26" s="89" t="s">
        <v>217</v>
      </c>
      <c r="W26" s="135" t="s">
        <v>165</v>
      </c>
      <c r="X26" s="135" t="s">
        <v>157</v>
      </c>
      <c r="Y26" s="89" t="s">
        <v>217</v>
      </c>
      <c r="AA26" s="135" t="s">
        <v>167</v>
      </c>
      <c r="AB26" s="135" t="s">
        <v>157</v>
      </c>
      <c r="AC26" s="89" t="s">
        <v>217</v>
      </c>
      <c r="AE26" s="135" t="s">
        <v>169</v>
      </c>
      <c r="AF26" s="135" t="s">
        <v>157</v>
      </c>
      <c r="AG26" s="89" t="s">
        <v>217</v>
      </c>
      <c r="AI26" s="112">
        <v>15</v>
      </c>
      <c r="AJ26" s="135" t="s">
        <v>157</v>
      </c>
      <c r="AK26" s="89" t="s">
        <v>217</v>
      </c>
    </row>
    <row r="27" spans="1:37">
      <c r="A27" s="25" t="s">
        <v>158</v>
      </c>
      <c r="B27" s="25" t="s">
        <v>166</v>
      </c>
      <c r="C27" s="96" t="s">
        <v>233</v>
      </c>
      <c r="D27" s="103"/>
      <c r="G27" s="135" t="s">
        <v>157</v>
      </c>
      <c r="H27" s="135" t="s">
        <v>158</v>
      </c>
      <c r="I27" s="88" t="s">
        <v>243</v>
      </c>
      <c r="K27" s="135" t="s">
        <v>159</v>
      </c>
      <c r="L27" s="135" t="s">
        <v>158</v>
      </c>
      <c r="M27" s="113" t="s">
        <v>220</v>
      </c>
      <c r="O27" s="135" t="s">
        <v>161</v>
      </c>
      <c r="P27" s="135" t="s">
        <v>158</v>
      </c>
      <c r="Q27" s="92" t="s">
        <v>219</v>
      </c>
      <c r="S27" s="135" t="s">
        <v>163</v>
      </c>
      <c r="T27" s="135" t="s">
        <v>158</v>
      </c>
      <c r="U27" s="92" t="s">
        <v>219</v>
      </c>
      <c r="W27" s="135" t="s">
        <v>165</v>
      </c>
      <c r="X27" s="135" t="s">
        <v>158</v>
      </c>
      <c r="Y27" s="92" t="s">
        <v>219</v>
      </c>
      <c r="AA27" s="135" t="s">
        <v>167</v>
      </c>
      <c r="AB27" s="135" t="s">
        <v>158</v>
      </c>
      <c r="AC27" s="96" t="s">
        <v>233</v>
      </c>
      <c r="AE27" s="135" t="s">
        <v>169</v>
      </c>
      <c r="AF27" s="135" t="s">
        <v>158</v>
      </c>
      <c r="AG27" s="92" t="s">
        <v>219</v>
      </c>
      <c r="AI27" s="112">
        <v>15</v>
      </c>
      <c r="AJ27" s="135" t="s">
        <v>158</v>
      </c>
      <c r="AK27" s="96" t="s">
        <v>233</v>
      </c>
    </row>
    <row r="28" spans="1:37">
      <c r="A28" s="25" t="s">
        <v>158</v>
      </c>
      <c r="B28" s="25" t="s">
        <v>167</v>
      </c>
      <c r="C28" s="88" t="s">
        <v>243</v>
      </c>
      <c r="D28" s="103"/>
      <c r="G28" s="135" t="s">
        <v>157</v>
      </c>
      <c r="H28" s="135" t="s">
        <v>159</v>
      </c>
      <c r="I28" s="88" t="s">
        <v>243</v>
      </c>
      <c r="K28" s="135" t="s">
        <v>159</v>
      </c>
      <c r="L28" s="135" t="s">
        <v>159</v>
      </c>
      <c r="M28" s="87" t="s">
        <v>275</v>
      </c>
      <c r="O28" s="135" t="s">
        <v>161</v>
      </c>
      <c r="P28" s="135" t="s">
        <v>159</v>
      </c>
      <c r="Q28" s="92" t="s">
        <v>219</v>
      </c>
      <c r="S28" s="135" t="s">
        <v>163</v>
      </c>
      <c r="T28" s="135" t="s">
        <v>159</v>
      </c>
      <c r="U28" s="92" t="s">
        <v>219</v>
      </c>
      <c r="W28" s="135" t="s">
        <v>165</v>
      </c>
      <c r="X28" s="135" t="s">
        <v>159</v>
      </c>
      <c r="Y28" s="92" t="s">
        <v>219</v>
      </c>
      <c r="AA28" s="135" t="s">
        <v>167</v>
      </c>
      <c r="AB28" s="135" t="s">
        <v>159</v>
      </c>
      <c r="AC28" s="96" t="s">
        <v>233</v>
      </c>
      <c r="AE28" s="135" t="s">
        <v>169</v>
      </c>
      <c r="AF28" s="135" t="s">
        <v>159</v>
      </c>
      <c r="AG28" s="92" t="s">
        <v>219</v>
      </c>
      <c r="AI28" s="112">
        <v>15</v>
      </c>
      <c r="AJ28" s="135" t="s">
        <v>159</v>
      </c>
      <c r="AK28" s="96" t="s">
        <v>233</v>
      </c>
    </row>
    <row r="29" spans="1:37">
      <c r="A29" s="25" t="s">
        <v>158</v>
      </c>
      <c r="B29" s="25" t="s">
        <v>168</v>
      </c>
      <c r="C29" s="114" t="s">
        <v>228</v>
      </c>
      <c r="D29" s="103"/>
      <c r="G29" s="135" t="s">
        <v>157</v>
      </c>
      <c r="H29" s="135" t="s">
        <v>160</v>
      </c>
      <c r="I29" s="88" t="s">
        <v>243</v>
      </c>
      <c r="K29" s="135" t="s">
        <v>159</v>
      </c>
      <c r="L29" s="135" t="s">
        <v>160</v>
      </c>
      <c r="M29" s="114" t="s">
        <v>228</v>
      </c>
      <c r="O29" s="135" t="s">
        <v>161</v>
      </c>
      <c r="P29" s="135" t="s">
        <v>160</v>
      </c>
      <c r="Q29" s="92" t="s">
        <v>219</v>
      </c>
      <c r="S29" s="135" t="s">
        <v>163</v>
      </c>
      <c r="T29" s="135" t="s">
        <v>160</v>
      </c>
      <c r="U29" s="92" t="s">
        <v>219</v>
      </c>
      <c r="W29" s="135" t="s">
        <v>165</v>
      </c>
      <c r="X29" s="135" t="s">
        <v>160</v>
      </c>
      <c r="Y29" s="92" t="s">
        <v>219</v>
      </c>
      <c r="AA29" s="135" t="s">
        <v>167</v>
      </c>
      <c r="AB29" s="135" t="s">
        <v>160</v>
      </c>
      <c r="AC29" s="96" t="s">
        <v>233</v>
      </c>
      <c r="AE29" s="135" t="s">
        <v>169</v>
      </c>
      <c r="AF29" s="135" t="s">
        <v>160</v>
      </c>
      <c r="AG29" s="92" t="s">
        <v>219</v>
      </c>
      <c r="AI29" s="112">
        <v>15</v>
      </c>
      <c r="AJ29" s="135" t="s">
        <v>160</v>
      </c>
      <c r="AK29" s="96" t="s">
        <v>233</v>
      </c>
    </row>
    <row r="30" spans="1:37">
      <c r="A30" s="25" t="s">
        <v>158</v>
      </c>
      <c r="B30" s="25" t="s">
        <v>169</v>
      </c>
      <c r="C30" s="89" t="s">
        <v>217</v>
      </c>
      <c r="D30" s="103"/>
      <c r="G30" s="135" t="s">
        <v>157</v>
      </c>
      <c r="H30" s="135" t="s">
        <v>161</v>
      </c>
      <c r="I30" s="88" t="s">
        <v>243</v>
      </c>
      <c r="K30" s="135" t="s">
        <v>159</v>
      </c>
      <c r="L30" s="135" t="s">
        <v>161</v>
      </c>
      <c r="M30" s="114" t="s">
        <v>228</v>
      </c>
      <c r="O30" s="135" t="s">
        <v>161</v>
      </c>
      <c r="P30" s="135" t="s">
        <v>161</v>
      </c>
      <c r="Q30" s="87" t="s">
        <v>275</v>
      </c>
      <c r="S30" s="135" t="s">
        <v>163</v>
      </c>
      <c r="T30" s="135" t="s">
        <v>161</v>
      </c>
      <c r="U30" s="96" t="s">
        <v>233</v>
      </c>
      <c r="W30" s="135" t="s">
        <v>165</v>
      </c>
      <c r="X30" s="135" t="s">
        <v>161</v>
      </c>
      <c r="Y30" s="92" t="s">
        <v>219</v>
      </c>
      <c r="AA30" s="135" t="s">
        <v>167</v>
      </c>
      <c r="AB30" s="135" t="s">
        <v>161</v>
      </c>
      <c r="AC30" s="96" t="s">
        <v>233</v>
      </c>
      <c r="AE30" s="135" t="s">
        <v>169</v>
      </c>
      <c r="AF30" s="135" t="s">
        <v>161</v>
      </c>
      <c r="AG30" s="92" t="s">
        <v>219</v>
      </c>
      <c r="AI30" s="112">
        <v>15</v>
      </c>
      <c r="AJ30" s="135" t="s">
        <v>161</v>
      </c>
      <c r="AK30" s="96" t="s">
        <v>233</v>
      </c>
    </row>
    <row r="31" spans="1:37">
      <c r="A31" s="25" t="s">
        <v>158</v>
      </c>
      <c r="B31" s="25" t="s">
        <v>170</v>
      </c>
      <c r="C31" s="96" t="s">
        <v>233</v>
      </c>
      <c r="D31" s="103"/>
      <c r="G31" s="135" t="s">
        <v>157</v>
      </c>
      <c r="H31" s="135" t="s">
        <v>162</v>
      </c>
      <c r="I31" s="88" t="s">
        <v>243</v>
      </c>
      <c r="K31" s="135" t="s">
        <v>159</v>
      </c>
      <c r="L31" s="135" t="s">
        <v>162</v>
      </c>
      <c r="M31" s="114" t="s">
        <v>228</v>
      </c>
      <c r="O31" s="135" t="s">
        <v>161</v>
      </c>
      <c r="P31" s="135" t="s">
        <v>162</v>
      </c>
      <c r="Q31" s="114" t="s">
        <v>228</v>
      </c>
      <c r="S31" s="135" t="s">
        <v>163</v>
      </c>
      <c r="T31" s="135" t="s">
        <v>162</v>
      </c>
      <c r="U31" s="114" t="s">
        <v>228</v>
      </c>
      <c r="W31" s="135" t="s">
        <v>165</v>
      </c>
      <c r="X31" s="135" t="s">
        <v>162</v>
      </c>
      <c r="Y31" s="114" t="s">
        <v>228</v>
      </c>
      <c r="AA31" s="135" t="s">
        <v>167</v>
      </c>
      <c r="AB31" s="135" t="s">
        <v>162</v>
      </c>
      <c r="AC31" s="96" t="s">
        <v>233</v>
      </c>
      <c r="AE31" s="135" t="s">
        <v>169</v>
      </c>
      <c r="AF31" s="135" t="s">
        <v>162</v>
      </c>
      <c r="AG31" s="114" t="s">
        <v>228</v>
      </c>
      <c r="AI31" s="112">
        <v>15</v>
      </c>
      <c r="AJ31" s="135" t="s">
        <v>162</v>
      </c>
      <c r="AK31" s="96" t="s">
        <v>233</v>
      </c>
    </row>
    <row r="32" spans="1:37">
      <c r="A32" s="25" t="s">
        <v>158</v>
      </c>
      <c r="B32" s="112">
        <v>15</v>
      </c>
      <c r="C32" s="96" t="s">
        <v>233</v>
      </c>
      <c r="D32" s="103"/>
      <c r="G32" s="135" t="s">
        <v>157</v>
      </c>
      <c r="H32" s="135" t="s">
        <v>163</v>
      </c>
      <c r="I32" s="88" t="s">
        <v>243</v>
      </c>
      <c r="K32" s="135" t="s">
        <v>159</v>
      </c>
      <c r="L32" s="135" t="s">
        <v>163</v>
      </c>
      <c r="M32" s="114" t="s">
        <v>228</v>
      </c>
      <c r="O32" s="135" t="s">
        <v>161</v>
      </c>
      <c r="P32" s="135" t="s">
        <v>163</v>
      </c>
      <c r="Q32" s="114" t="s">
        <v>228</v>
      </c>
      <c r="S32" s="135" t="s">
        <v>163</v>
      </c>
      <c r="T32" s="135" t="s">
        <v>163</v>
      </c>
      <c r="U32" s="87" t="s">
        <v>275</v>
      </c>
      <c r="W32" s="135" t="s">
        <v>165</v>
      </c>
      <c r="X32" s="135" t="s">
        <v>163</v>
      </c>
      <c r="Y32" s="96" t="s">
        <v>233</v>
      </c>
      <c r="AA32" s="135" t="s">
        <v>167</v>
      </c>
      <c r="AB32" s="135" t="s">
        <v>163</v>
      </c>
      <c r="AC32" s="96" t="s">
        <v>233</v>
      </c>
      <c r="AE32" s="135" t="s">
        <v>169</v>
      </c>
      <c r="AF32" s="135" t="s">
        <v>163</v>
      </c>
      <c r="AG32" s="96" t="s">
        <v>233</v>
      </c>
      <c r="AI32" s="112">
        <v>15</v>
      </c>
      <c r="AJ32" s="135" t="s">
        <v>163</v>
      </c>
      <c r="AK32" s="96" t="s">
        <v>233</v>
      </c>
    </row>
    <row r="33" spans="1:37">
      <c r="A33" s="25" t="s">
        <v>159</v>
      </c>
      <c r="B33" s="25" t="s">
        <v>157</v>
      </c>
      <c r="C33" s="89" t="s">
        <v>217</v>
      </c>
      <c r="D33" s="103"/>
      <c r="G33" s="135" t="s">
        <v>157</v>
      </c>
      <c r="H33" s="135" t="s">
        <v>164</v>
      </c>
      <c r="I33" s="88" t="s">
        <v>243</v>
      </c>
      <c r="K33" s="135" t="s">
        <v>159</v>
      </c>
      <c r="L33" s="135" t="s">
        <v>164</v>
      </c>
      <c r="M33" s="96" t="s">
        <v>233</v>
      </c>
      <c r="O33" s="135" t="s">
        <v>161</v>
      </c>
      <c r="P33" s="135" t="s">
        <v>164</v>
      </c>
      <c r="Q33" s="96" t="s">
        <v>233</v>
      </c>
      <c r="S33" s="135" t="s">
        <v>163</v>
      </c>
      <c r="T33" s="135" t="s">
        <v>164</v>
      </c>
      <c r="U33" s="96" t="s">
        <v>233</v>
      </c>
      <c r="W33" s="135" t="s">
        <v>165</v>
      </c>
      <c r="X33" s="135" t="s">
        <v>164</v>
      </c>
      <c r="Y33" s="96" t="s">
        <v>233</v>
      </c>
      <c r="AA33" s="135" t="s">
        <v>167</v>
      </c>
      <c r="AB33" s="135" t="s">
        <v>164</v>
      </c>
      <c r="AC33" s="96" t="s">
        <v>233</v>
      </c>
      <c r="AE33" s="135" t="s">
        <v>169</v>
      </c>
      <c r="AF33" s="135" t="s">
        <v>164</v>
      </c>
      <c r="AG33" s="96" t="s">
        <v>233</v>
      </c>
      <c r="AI33" s="112">
        <v>15</v>
      </c>
      <c r="AJ33" s="135" t="s">
        <v>164</v>
      </c>
      <c r="AK33" s="96" t="s">
        <v>233</v>
      </c>
    </row>
    <row r="34" spans="1:37">
      <c r="A34" s="25" t="s">
        <v>159</v>
      </c>
      <c r="B34" s="25" t="s">
        <v>158</v>
      </c>
      <c r="C34" s="113" t="s">
        <v>220</v>
      </c>
      <c r="D34" s="103"/>
      <c r="G34" s="135" t="s">
        <v>157</v>
      </c>
      <c r="H34" s="135" t="s">
        <v>165</v>
      </c>
      <c r="I34" s="88" t="s">
        <v>243</v>
      </c>
      <c r="K34" s="135" t="s">
        <v>159</v>
      </c>
      <c r="L34" s="135" t="s">
        <v>165</v>
      </c>
      <c r="M34" s="114" t="s">
        <v>228</v>
      </c>
      <c r="O34" s="135" t="s">
        <v>161</v>
      </c>
      <c r="P34" s="135" t="s">
        <v>165</v>
      </c>
      <c r="Q34" s="114" t="s">
        <v>228</v>
      </c>
      <c r="S34" s="135" t="s">
        <v>163</v>
      </c>
      <c r="T34" s="135" t="s">
        <v>165</v>
      </c>
      <c r="U34" s="96" t="s">
        <v>233</v>
      </c>
      <c r="W34" s="135" t="s">
        <v>165</v>
      </c>
      <c r="X34" s="135" t="s">
        <v>165</v>
      </c>
      <c r="Y34" s="87" t="s">
        <v>275</v>
      </c>
      <c r="AA34" s="135" t="s">
        <v>167</v>
      </c>
      <c r="AB34" s="135" t="s">
        <v>165</v>
      </c>
      <c r="AC34" s="96" t="s">
        <v>233</v>
      </c>
      <c r="AE34" s="135" t="s">
        <v>169</v>
      </c>
      <c r="AF34" s="135" t="s">
        <v>165</v>
      </c>
      <c r="AG34" s="96" t="s">
        <v>233</v>
      </c>
      <c r="AI34" s="112">
        <v>15</v>
      </c>
      <c r="AJ34" s="135" t="s">
        <v>165</v>
      </c>
      <c r="AK34" s="96" t="s">
        <v>233</v>
      </c>
    </row>
    <row r="35" spans="1:37">
      <c r="A35" s="25" t="s">
        <v>159</v>
      </c>
      <c r="B35" s="25" t="s">
        <v>159</v>
      </c>
      <c r="C35" s="87" t="s">
        <v>275</v>
      </c>
      <c r="D35" s="103"/>
      <c r="G35" s="135" t="s">
        <v>157</v>
      </c>
      <c r="H35" s="135" t="s">
        <v>166</v>
      </c>
      <c r="I35" s="88" t="s">
        <v>243</v>
      </c>
      <c r="K35" s="135" t="s">
        <v>159</v>
      </c>
      <c r="L35" s="135" t="s">
        <v>166</v>
      </c>
      <c r="M35" s="96" t="s">
        <v>233</v>
      </c>
      <c r="O35" s="135" t="s">
        <v>161</v>
      </c>
      <c r="P35" s="135" t="s">
        <v>166</v>
      </c>
      <c r="Q35" s="96" t="s">
        <v>233</v>
      </c>
      <c r="S35" s="135" t="s">
        <v>163</v>
      </c>
      <c r="T35" s="135" t="s">
        <v>166</v>
      </c>
      <c r="U35" s="96" t="s">
        <v>233</v>
      </c>
      <c r="W35" s="135" t="s">
        <v>165</v>
      </c>
      <c r="X35" s="135" t="s">
        <v>166</v>
      </c>
      <c r="Y35" s="96" t="s">
        <v>233</v>
      </c>
      <c r="AA35" s="135" t="s">
        <v>167</v>
      </c>
      <c r="AB35" s="135" t="s">
        <v>166</v>
      </c>
      <c r="AC35" s="96" t="s">
        <v>233</v>
      </c>
      <c r="AE35" s="135" t="s">
        <v>169</v>
      </c>
      <c r="AF35" s="135" t="s">
        <v>166</v>
      </c>
      <c r="AG35" s="96" t="s">
        <v>233</v>
      </c>
      <c r="AI35" s="112">
        <v>15</v>
      </c>
      <c r="AJ35" s="135" t="s">
        <v>166</v>
      </c>
      <c r="AK35" s="96" t="s">
        <v>233</v>
      </c>
    </row>
    <row r="36" spans="1:37">
      <c r="A36" s="25" t="s">
        <v>159</v>
      </c>
      <c r="B36" s="25" t="s">
        <v>160</v>
      </c>
      <c r="C36" s="114" t="s">
        <v>228</v>
      </c>
      <c r="D36" s="103"/>
      <c r="G36" s="135" t="s">
        <v>157</v>
      </c>
      <c r="H36" s="135" t="s">
        <v>167</v>
      </c>
      <c r="I36" s="88" t="s">
        <v>243</v>
      </c>
      <c r="K36" s="135" t="s">
        <v>159</v>
      </c>
      <c r="L36" s="135" t="s">
        <v>167</v>
      </c>
      <c r="M36" s="88" t="s">
        <v>243</v>
      </c>
      <c r="O36" s="135" t="s">
        <v>161</v>
      </c>
      <c r="P36" s="135" t="s">
        <v>167</v>
      </c>
      <c r="Q36" s="88" t="s">
        <v>243</v>
      </c>
      <c r="S36" s="135" t="s">
        <v>163</v>
      </c>
      <c r="T36" s="135" t="s">
        <v>167</v>
      </c>
      <c r="U36" s="88" t="s">
        <v>243</v>
      </c>
      <c r="W36" s="135" t="s">
        <v>165</v>
      </c>
      <c r="X36" s="135" t="s">
        <v>167</v>
      </c>
      <c r="Y36" s="88" t="s">
        <v>243</v>
      </c>
      <c r="AA36" s="135" t="s">
        <v>167</v>
      </c>
      <c r="AB36" s="135" t="s">
        <v>167</v>
      </c>
      <c r="AC36" s="87" t="s">
        <v>275</v>
      </c>
      <c r="AE36" s="135" t="s">
        <v>169</v>
      </c>
      <c r="AF36" s="135" t="s">
        <v>167</v>
      </c>
      <c r="AG36" s="88" t="s">
        <v>243</v>
      </c>
      <c r="AI36" s="112">
        <v>15</v>
      </c>
      <c r="AJ36" s="135" t="s">
        <v>167</v>
      </c>
      <c r="AK36" s="96" t="s">
        <v>233</v>
      </c>
    </row>
    <row r="37" spans="1:37">
      <c r="A37" s="25" t="s">
        <v>159</v>
      </c>
      <c r="B37" s="25" t="s">
        <v>161</v>
      </c>
      <c r="C37" s="114" t="s">
        <v>228</v>
      </c>
      <c r="D37" s="103"/>
      <c r="G37" s="135" t="s">
        <v>157</v>
      </c>
      <c r="H37" s="135" t="s">
        <v>168</v>
      </c>
      <c r="I37" s="88" t="s">
        <v>243</v>
      </c>
      <c r="K37" s="135" t="s">
        <v>159</v>
      </c>
      <c r="L37" s="135" t="s">
        <v>168</v>
      </c>
      <c r="M37" s="114" t="s">
        <v>228</v>
      </c>
      <c r="O37" s="135" t="s">
        <v>161</v>
      </c>
      <c r="P37" s="135" t="s">
        <v>168</v>
      </c>
      <c r="Q37" s="114" t="s">
        <v>228</v>
      </c>
      <c r="S37" s="135" t="s">
        <v>163</v>
      </c>
      <c r="T37" s="135" t="s">
        <v>168</v>
      </c>
      <c r="U37" s="96" t="s">
        <v>233</v>
      </c>
      <c r="W37" s="135" t="s">
        <v>165</v>
      </c>
      <c r="X37" s="135" t="s">
        <v>168</v>
      </c>
      <c r="Y37" s="96" t="s">
        <v>233</v>
      </c>
      <c r="AA37" s="135" t="s">
        <v>167</v>
      </c>
      <c r="AB37" s="135" t="s">
        <v>168</v>
      </c>
      <c r="AC37" s="96" t="s">
        <v>233</v>
      </c>
      <c r="AE37" s="135" t="s">
        <v>169</v>
      </c>
      <c r="AF37" s="135" t="s">
        <v>168</v>
      </c>
      <c r="AG37" s="96" t="s">
        <v>233</v>
      </c>
      <c r="AI37" s="112">
        <v>15</v>
      </c>
      <c r="AJ37" s="135" t="s">
        <v>168</v>
      </c>
      <c r="AK37" s="96" t="s">
        <v>233</v>
      </c>
    </row>
    <row r="38" spans="1:37">
      <c r="A38" s="25" t="s">
        <v>159</v>
      </c>
      <c r="B38" s="25" t="s">
        <v>162</v>
      </c>
      <c r="C38" s="114" t="s">
        <v>228</v>
      </c>
      <c r="D38" s="103"/>
      <c r="G38" s="135" t="s">
        <v>157</v>
      </c>
      <c r="H38" s="135" t="s">
        <v>169</v>
      </c>
      <c r="I38" s="89" t="s">
        <v>217</v>
      </c>
      <c r="K38" s="135" t="s">
        <v>159</v>
      </c>
      <c r="L38" s="135" t="s">
        <v>169</v>
      </c>
      <c r="M38" s="89" t="s">
        <v>217</v>
      </c>
      <c r="O38" s="135" t="s">
        <v>161</v>
      </c>
      <c r="P38" s="135" t="s">
        <v>169</v>
      </c>
      <c r="Q38" s="89" t="s">
        <v>217</v>
      </c>
      <c r="S38" s="135" t="s">
        <v>163</v>
      </c>
      <c r="T38" s="135" t="s">
        <v>169</v>
      </c>
      <c r="U38" s="89" t="s">
        <v>217</v>
      </c>
      <c r="W38" s="135" t="s">
        <v>165</v>
      </c>
      <c r="X38" s="135" t="s">
        <v>169</v>
      </c>
      <c r="Y38" s="89" t="s">
        <v>217</v>
      </c>
      <c r="AA38" s="135" t="s">
        <v>167</v>
      </c>
      <c r="AB38" s="135" t="s">
        <v>169</v>
      </c>
      <c r="AC38" s="96" t="s">
        <v>233</v>
      </c>
      <c r="AE38" s="135" t="s">
        <v>169</v>
      </c>
      <c r="AF38" s="135" t="s">
        <v>169</v>
      </c>
      <c r="AG38" s="87" t="s">
        <v>275</v>
      </c>
      <c r="AI38" s="112">
        <v>15</v>
      </c>
      <c r="AJ38" s="135" t="s">
        <v>169</v>
      </c>
      <c r="AK38" s="96" t="s">
        <v>233</v>
      </c>
    </row>
    <row r="39" spans="1:37">
      <c r="A39" s="25" t="s">
        <v>159</v>
      </c>
      <c r="B39" s="25" t="s">
        <v>163</v>
      </c>
      <c r="C39" s="114" t="s">
        <v>228</v>
      </c>
      <c r="D39" s="103"/>
      <c r="G39" s="135" t="s">
        <v>157</v>
      </c>
      <c r="H39" s="135" t="s">
        <v>170</v>
      </c>
      <c r="I39" s="96" t="s">
        <v>233</v>
      </c>
      <c r="K39" s="135" t="s">
        <v>159</v>
      </c>
      <c r="L39" s="135" t="s">
        <v>170</v>
      </c>
      <c r="M39" s="96" t="s">
        <v>233</v>
      </c>
      <c r="O39" s="135" t="s">
        <v>161</v>
      </c>
      <c r="P39" s="135" t="s">
        <v>170</v>
      </c>
      <c r="Q39" s="96" t="s">
        <v>233</v>
      </c>
      <c r="S39" s="135" t="s">
        <v>163</v>
      </c>
      <c r="T39" s="135" t="s">
        <v>170</v>
      </c>
      <c r="U39" s="96" t="s">
        <v>233</v>
      </c>
      <c r="W39" s="135" t="s">
        <v>165</v>
      </c>
      <c r="X39" s="135" t="s">
        <v>170</v>
      </c>
      <c r="Y39" s="96" t="s">
        <v>233</v>
      </c>
      <c r="AA39" s="135" t="s">
        <v>167</v>
      </c>
      <c r="AB39" s="135" t="s">
        <v>170</v>
      </c>
      <c r="AC39" s="96" t="s">
        <v>233</v>
      </c>
      <c r="AE39" s="135" t="s">
        <v>169</v>
      </c>
      <c r="AF39" s="135" t="s">
        <v>170</v>
      </c>
      <c r="AG39" s="96" t="s">
        <v>233</v>
      </c>
      <c r="AI39" s="112">
        <v>15</v>
      </c>
      <c r="AJ39" s="135" t="s">
        <v>170</v>
      </c>
      <c r="AK39" s="96" t="s">
        <v>233</v>
      </c>
    </row>
    <row r="40" spans="1:37">
      <c r="A40" s="25" t="s">
        <v>159</v>
      </c>
      <c r="B40" s="25" t="s">
        <v>164</v>
      </c>
      <c r="C40" s="96" t="s">
        <v>233</v>
      </c>
      <c r="D40" s="103"/>
      <c r="G40" s="135" t="s">
        <v>157</v>
      </c>
      <c r="H40" s="112">
        <v>15</v>
      </c>
      <c r="I40" s="96" t="s">
        <v>233</v>
      </c>
      <c r="K40" s="135" t="s">
        <v>159</v>
      </c>
      <c r="L40" s="112">
        <v>15</v>
      </c>
      <c r="M40" s="96" t="s">
        <v>233</v>
      </c>
      <c r="O40" s="135" t="s">
        <v>161</v>
      </c>
      <c r="P40" s="112">
        <v>15</v>
      </c>
      <c r="Q40" s="96" t="s">
        <v>233</v>
      </c>
      <c r="S40" s="135" t="s">
        <v>163</v>
      </c>
      <c r="T40" s="112">
        <v>15</v>
      </c>
      <c r="U40" s="96" t="s">
        <v>233</v>
      </c>
      <c r="W40" s="135" t="s">
        <v>165</v>
      </c>
      <c r="X40" s="112">
        <v>15</v>
      </c>
      <c r="Y40" s="96" t="s">
        <v>233</v>
      </c>
      <c r="AA40" s="135" t="s">
        <v>167</v>
      </c>
      <c r="AB40" s="112">
        <v>15</v>
      </c>
      <c r="AC40" s="96" t="s">
        <v>233</v>
      </c>
      <c r="AE40" s="135" t="s">
        <v>169</v>
      </c>
      <c r="AF40" s="112">
        <v>15</v>
      </c>
      <c r="AG40" s="96" t="s">
        <v>233</v>
      </c>
      <c r="AI40" s="112">
        <v>15</v>
      </c>
      <c r="AJ40" s="135" t="s">
        <v>276</v>
      </c>
      <c r="AK40" s="87" t="s">
        <v>275</v>
      </c>
    </row>
    <row r="41" spans="1:37">
      <c r="A41" s="25" t="s">
        <v>159</v>
      </c>
      <c r="B41" s="25" t="s">
        <v>165</v>
      </c>
      <c r="C41" s="114" t="s">
        <v>228</v>
      </c>
      <c r="D41" s="103"/>
      <c r="G41" s="135" t="s">
        <v>158</v>
      </c>
      <c r="H41" s="135" t="s">
        <v>157</v>
      </c>
      <c r="I41" s="89" t="s">
        <v>217</v>
      </c>
      <c r="K41" s="135" t="s">
        <v>160</v>
      </c>
      <c r="L41" s="135" t="s">
        <v>157</v>
      </c>
      <c r="M41" s="89" t="s">
        <v>217</v>
      </c>
      <c r="O41" s="135" t="s">
        <v>162</v>
      </c>
      <c r="P41" s="135" t="s">
        <v>157</v>
      </c>
      <c r="Q41" s="89" t="s">
        <v>217</v>
      </c>
      <c r="S41" s="135" t="s">
        <v>164</v>
      </c>
      <c r="T41" s="135" t="s">
        <v>157</v>
      </c>
      <c r="U41" s="89" t="s">
        <v>217</v>
      </c>
      <c r="W41" s="135" t="s">
        <v>166</v>
      </c>
      <c r="X41" s="135" t="s">
        <v>157</v>
      </c>
      <c r="Y41" s="89" t="s">
        <v>217</v>
      </c>
      <c r="AA41" s="135" t="s">
        <v>168</v>
      </c>
      <c r="AB41" s="135" t="s">
        <v>157</v>
      </c>
      <c r="AC41" s="89" t="s">
        <v>217</v>
      </c>
      <c r="AE41" s="135" t="s">
        <v>170</v>
      </c>
      <c r="AF41" s="135" t="s">
        <v>157</v>
      </c>
      <c r="AG41" s="89" t="s">
        <v>217</v>
      </c>
    </row>
    <row r="42" spans="1:37">
      <c r="A42" s="25" t="s">
        <v>159</v>
      </c>
      <c r="B42" s="25" t="s">
        <v>166</v>
      </c>
      <c r="C42" s="96" t="s">
        <v>233</v>
      </c>
      <c r="D42" s="104"/>
      <c r="G42" s="135" t="s">
        <v>158</v>
      </c>
      <c r="H42" s="135" t="s">
        <v>158</v>
      </c>
      <c r="I42" s="87" t="s">
        <v>275</v>
      </c>
      <c r="K42" s="135" t="s">
        <v>160</v>
      </c>
      <c r="L42" s="135" t="s">
        <v>158</v>
      </c>
      <c r="M42" s="92" t="s">
        <v>219</v>
      </c>
      <c r="O42" s="135" t="s">
        <v>162</v>
      </c>
      <c r="P42" s="135" t="s">
        <v>158</v>
      </c>
      <c r="Q42" s="92" t="s">
        <v>219</v>
      </c>
      <c r="S42" s="135" t="s">
        <v>164</v>
      </c>
      <c r="T42" s="135" t="s">
        <v>158</v>
      </c>
      <c r="U42" s="92" t="s">
        <v>219</v>
      </c>
      <c r="W42" s="135" t="s">
        <v>166</v>
      </c>
      <c r="X42" s="135" t="s">
        <v>158</v>
      </c>
      <c r="Y42" s="92" t="s">
        <v>219</v>
      </c>
      <c r="AA42" s="135" t="s">
        <v>168</v>
      </c>
      <c r="AB42" s="135" t="s">
        <v>158</v>
      </c>
      <c r="AC42" s="92" t="s">
        <v>219</v>
      </c>
      <c r="AE42" s="135" t="s">
        <v>170</v>
      </c>
      <c r="AF42" s="135" t="s">
        <v>158</v>
      </c>
      <c r="AG42" s="96" t="s">
        <v>233</v>
      </c>
    </row>
    <row r="43" spans="1:37">
      <c r="A43" s="25" t="s">
        <v>159</v>
      </c>
      <c r="B43" s="25" t="s">
        <v>167</v>
      </c>
      <c r="C43" s="88" t="s">
        <v>243</v>
      </c>
      <c r="D43" s="104"/>
      <c r="G43" s="135" t="s">
        <v>158</v>
      </c>
      <c r="H43" s="135" t="s">
        <v>159</v>
      </c>
      <c r="I43" s="113" t="s">
        <v>220</v>
      </c>
      <c r="K43" s="135" t="s">
        <v>160</v>
      </c>
      <c r="L43" s="135" t="s">
        <v>159</v>
      </c>
      <c r="M43" s="92" t="s">
        <v>219</v>
      </c>
      <c r="O43" s="135" t="s">
        <v>162</v>
      </c>
      <c r="P43" s="135" t="s">
        <v>159</v>
      </c>
      <c r="Q43" s="92" t="s">
        <v>219</v>
      </c>
      <c r="S43" s="135" t="s">
        <v>164</v>
      </c>
      <c r="T43" s="135" t="s">
        <v>159</v>
      </c>
      <c r="U43" s="92" t="s">
        <v>219</v>
      </c>
      <c r="W43" s="135" t="s">
        <v>166</v>
      </c>
      <c r="X43" s="135" t="s">
        <v>159</v>
      </c>
      <c r="Y43" s="92" t="s">
        <v>219</v>
      </c>
      <c r="AA43" s="135" t="s">
        <v>168</v>
      </c>
      <c r="AB43" s="135" t="s">
        <v>159</v>
      </c>
      <c r="AC43" s="92" t="s">
        <v>219</v>
      </c>
      <c r="AE43" s="135" t="s">
        <v>170</v>
      </c>
      <c r="AF43" s="135" t="s">
        <v>159</v>
      </c>
      <c r="AG43" s="96" t="s">
        <v>233</v>
      </c>
    </row>
    <row r="44" spans="1:37">
      <c r="A44" s="25" t="s">
        <v>159</v>
      </c>
      <c r="B44" s="25" t="s">
        <v>168</v>
      </c>
      <c r="C44" s="114" t="s">
        <v>228</v>
      </c>
      <c r="D44" s="104"/>
      <c r="G44" s="135" t="s">
        <v>158</v>
      </c>
      <c r="H44" s="135" t="s">
        <v>160</v>
      </c>
      <c r="I44" s="114" t="s">
        <v>228</v>
      </c>
      <c r="K44" s="135" t="s">
        <v>160</v>
      </c>
      <c r="L44" s="135" t="s">
        <v>160</v>
      </c>
      <c r="M44" s="87" t="s">
        <v>275</v>
      </c>
      <c r="O44" s="135" t="s">
        <v>162</v>
      </c>
      <c r="P44" s="135" t="s">
        <v>160</v>
      </c>
      <c r="Q44" s="92" t="s">
        <v>219</v>
      </c>
      <c r="S44" s="135" t="s">
        <v>164</v>
      </c>
      <c r="T44" s="135" t="s">
        <v>160</v>
      </c>
      <c r="U44" s="92" t="s">
        <v>219</v>
      </c>
      <c r="W44" s="135" t="s">
        <v>166</v>
      </c>
      <c r="X44" s="135" t="s">
        <v>160</v>
      </c>
      <c r="Y44" s="92" t="s">
        <v>219</v>
      </c>
      <c r="AA44" s="135" t="s">
        <v>168</v>
      </c>
      <c r="AB44" s="135" t="s">
        <v>160</v>
      </c>
      <c r="AC44" s="92" t="s">
        <v>219</v>
      </c>
      <c r="AE44" s="135" t="s">
        <v>170</v>
      </c>
      <c r="AF44" s="135" t="s">
        <v>160</v>
      </c>
      <c r="AG44" s="96" t="s">
        <v>233</v>
      </c>
    </row>
    <row r="45" spans="1:37">
      <c r="A45" s="25" t="s">
        <v>159</v>
      </c>
      <c r="B45" s="25" t="s">
        <v>169</v>
      </c>
      <c r="C45" s="89" t="s">
        <v>217</v>
      </c>
      <c r="D45" s="104"/>
      <c r="G45" s="135" t="s">
        <v>158</v>
      </c>
      <c r="H45" s="135" t="s">
        <v>161</v>
      </c>
      <c r="I45" s="114" t="s">
        <v>228</v>
      </c>
      <c r="K45" s="135" t="s">
        <v>160</v>
      </c>
      <c r="L45" s="135" t="s">
        <v>161</v>
      </c>
      <c r="M45" s="114" t="s">
        <v>228</v>
      </c>
      <c r="O45" s="135" t="s">
        <v>162</v>
      </c>
      <c r="P45" s="135" t="s">
        <v>161</v>
      </c>
      <c r="Q45" s="93" t="s">
        <v>221</v>
      </c>
      <c r="S45" s="135" t="s">
        <v>164</v>
      </c>
      <c r="T45" s="135" t="s">
        <v>161</v>
      </c>
      <c r="U45" s="92" t="s">
        <v>219</v>
      </c>
      <c r="W45" s="135" t="s">
        <v>166</v>
      </c>
      <c r="X45" s="135" t="s">
        <v>161</v>
      </c>
      <c r="Y45" s="92" t="s">
        <v>219</v>
      </c>
      <c r="AA45" s="135" t="s">
        <v>168</v>
      </c>
      <c r="AB45" s="135" t="s">
        <v>161</v>
      </c>
      <c r="AC45" s="92" t="s">
        <v>219</v>
      </c>
      <c r="AE45" s="135" t="s">
        <v>170</v>
      </c>
      <c r="AF45" s="135" t="s">
        <v>161</v>
      </c>
      <c r="AG45" s="96" t="s">
        <v>233</v>
      </c>
    </row>
    <row r="46" spans="1:37">
      <c r="A46" s="25" t="s">
        <v>159</v>
      </c>
      <c r="B46" s="25" t="s">
        <v>170</v>
      </c>
      <c r="C46" s="96" t="s">
        <v>233</v>
      </c>
      <c r="D46" s="103"/>
      <c r="G46" s="135" t="s">
        <v>158</v>
      </c>
      <c r="H46" s="135" t="s">
        <v>162</v>
      </c>
      <c r="I46" s="114" t="s">
        <v>228</v>
      </c>
      <c r="K46" s="135" t="s">
        <v>160</v>
      </c>
      <c r="L46" s="135" t="s">
        <v>162</v>
      </c>
      <c r="M46" s="114" t="s">
        <v>228</v>
      </c>
      <c r="O46" s="135" t="s">
        <v>162</v>
      </c>
      <c r="P46" s="135" t="s">
        <v>162</v>
      </c>
      <c r="Q46" s="87" t="s">
        <v>275</v>
      </c>
      <c r="S46" s="135" t="s">
        <v>164</v>
      </c>
      <c r="T46" s="135" t="s">
        <v>162</v>
      </c>
      <c r="U46" s="114" t="s">
        <v>228</v>
      </c>
      <c r="W46" s="135" t="s">
        <v>166</v>
      </c>
      <c r="X46" s="135" t="s">
        <v>162</v>
      </c>
      <c r="Y46" s="114" t="s">
        <v>228</v>
      </c>
      <c r="AA46" s="135" t="s">
        <v>168</v>
      </c>
      <c r="AB46" s="135" t="s">
        <v>162</v>
      </c>
      <c r="AC46" s="114" t="s">
        <v>228</v>
      </c>
      <c r="AE46" s="135" t="s">
        <v>170</v>
      </c>
      <c r="AF46" s="135" t="s">
        <v>162</v>
      </c>
      <c r="AG46" s="114" t="s">
        <v>228</v>
      </c>
    </row>
    <row r="47" spans="1:37">
      <c r="A47" s="25" t="s">
        <v>159</v>
      </c>
      <c r="B47" s="112">
        <v>15</v>
      </c>
      <c r="C47" s="96" t="s">
        <v>233</v>
      </c>
      <c r="D47" s="104"/>
      <c r="G47" s="135" t="s">
        <v>158</v>
      </c>
      <c r="H47" s="135" t="s">
        <v>163</v>
      </c>
      <c r="I47" s="114" t="s">
        <v>228</v>
      </c>
      <c r="K47" s="135" t="s">
        <v>160</v>
      </c>
      <c r="L47" s="135" t="s">
        <v>163</v>
      </c>
      <c r="M47" s="114" t="s">
        <v>228</v>
      </c>
      <c r="O47" s="135" t="s">
        <v>162</v>
      </c>
      <c r="P47" s="135" t="s">
        <v>163</v>
      </c>
      <c r="Q47" s="93" t="s">
        <v>221</v>
      </c>
      <c r="S47" s="135" t="s">
        <v>164</v>
      </c>
      <c r="T47" s="135" t="s">
        <v>163</v>
      </c>
      <c r="U47" s="96" t="s">
        <v>233</v>
      </c>
      <c r="W47" s="135" t="s">
        <v>166</v>
      </c>
      <c r="X47" s="135" t="s">
        <v>163</v>
      </c>
      <c r="Y47" s="96" t="s">
        <v>233</v>
      </c>
      <c r="AA47" s="135" t="s">
        <v>168</v>
      </c>
      <c r="AB47" s="135" t="s">
        <v>163</v>
      </c>
      <c r="AC47" s="96" t="s">
        <v>233</v>
      </c>
      <c r="AE47" s="135" t="s">
        <v>170</v>
      </c>
      <c r="AF47" s="135" t="s">
        <v>163</v>
      </c>
      <c r="AG47" s="96" t="s">
        <v>233</v>
      </c>
    </row>
    <row r="48" spans="1:37">
      <c r="A48" s="25" t="s">
        <v>160</v>
      </c>
      <c r="B48" s="25" t="s">
        <v>157</v>
      </c>
      <c r="C48" s="89" t="s">
        <v>217</v>
      </c>
      <c r="D48" s="103"/>
      <c r="G48" s="135" t="s">
        <v>158</v>
      </c>
      <c r="H48" s="135" t="s">
        <v>164</v>
      </c>
      <c r="I48" s="114" t="s">
        <v>228</v>
      </c>
      <c r="K48" s="135" t="s">
        <v>160</v>
      </c>
      <c r="L48" s="135" t="s">
        <v>164</v>
      </c>
      <c r="M48" s="96" t="s">
        <v>233</v>
      </c>
      <c r="O48" s="135" t="s">
        <v>162</v>
      </c>
      <c r="P48" s="135" t="s">
        <v>164</v>
      </c>
      <c r="Q48" s="93" t="s">
        <v>221</v>
      </c>
      <c r="S48" s="135" t="s">
        <v>164</v>
      </c>
      <c r="T48" s="135" t="s">
        <v>164</v>
      </c>
      <c r="U48" s="87" t="s">
        <v>275</v>
      </c>
      <c r="W48" s="135" t="s">
        <v>166</v>
      </c>
      <c r="X48" s="135" t="s">
        <v>164</v>
      </c>
      <c r="Y48" s="96" t="s">
        <v>233</v>
      </c>
      <c r="AA48" s="135" t="s">
        <v>168</v>
      </c>
      <c r="AB48" s="135" t="s">
        <v>164</v>
      </c>
      <c r="AC48" s="96" t="s">
        <v>233</v>
      </c>
      <c r="AE48" s="135" t="s">
        <v>170</v>
      </c>
      <c r="AF48" s="135" t="s">
        <v>164</v>
      </c>
      <c r="AG48" s="96" t="s">
        <v>233</v>
      </c>
    </row>
    <row r="49" spans="1:33">
      <c r="A49" s="25" t="s">
        <v>160</v>
      </c>
      <c r="B49" s="25" t="s">
        <v>158</v>
      </c>
      <c r="C49" s="92" t="s">
        <v>219</v>
      </c>
      <c r="D49" s="103"/>
      <c r="G49" s="135" t="s">
        <v>158</v>
      </c>
      <c r="H49" s="135" t="s">
        <v>165</v>
      </c>
      <c r="I49" s="114" t="s">
        <v>228</v>
      </c>
      <c r="K49" s="135" t="s">
        <v>160</v>
      </c>
      <c r="L49" s="135" t="s">
        <v>165</v>
      </c>
      <c r="M49" s="114" t="s">
        <v>228</v>
      </c>
      <c r="O49" s="135" t="s">
        <v>162</v>
      </c>
      <c r="P49" s="135" t="s">
        <v>165</v>
      </c>
      <c r="Q49" s="93" t="s">
        <v>221</v>
      </c>
      <c r="S49" s="135" t="s">
        <v>164</v>
      </c>
      <c r="T49" s="135" t="s">
        <v>165</v>
      </c>
      <c r="U49" s="96" t="s">
        <v>233</v>
      </c>
      <c r="W49" s="135" t="s">
        <v>166</v>
      </c>
      <c r="X49" s="135" t="s">
        <v>165</v>
      </c>
      <c r="Y49" s="114" t="s">
        <v>228</v>
      </c>
      <c r="AA49" s="135" t="s">
        <v>168</v>
      </c>
      <c r="AB49" s="135" t="s">
        <v>165</v>
      </c>
      <c r="AC49" s="96" t="s">
        <v>233</v>
      </c>
      <c r="AE49" s="135" t="s">
        <v>170</v>
      </c>
      <c r="AF49" s="135" t="s">
        <v>165</v>
      </c>
      <c r="AG49" s="96" t="s">
        <v>233</v>
      </c>
    </row>
    <row r="50" spans="1:33">
      <c r="A50" s="25" t="s">
        <v>160</v>
      </c>
      <c r="B50" s="25" t="s">
        <v>159</v>
      </c>
      <c r="C50" s="92" t="s">
        <v>219</v>
      </c>
      <c r="D50" s="104"/>
      <c r="G50" s="135" t="s">
        <v>158</v>
      </c>
      <c r="H50" s="135" t="s">
        <v>166</v>
      </c>
      <c r="I50" s="96" t="s">
        <v>233</v>
      </c>
      <c r="K50" s="135" t="s">
        <v>160</v>
      </c>
      <c r="L50" s="135" t="s">
        <v>166</v>
      </c>
      <c r="M50" s="96" t="s">
        <v>233</v>
      </c>
      <c r="O50" s="135" t="s">
        <v>162</v>
      </c>
      <c r="P50" s="135" t="s">
        <v>166</v>
      </c>
      <c r="Q50" s="93" t="s">
        <v>221</v>
      </c>
      <c r="S50" s="135" t="s">
        <v>164</v>
      </c>
      <c r="T50" s="135" t="s">
        <v>166</v>
      </c>
      <c r="U50" s="96" t="s">
        <v>233</v>
      </c>
      <c r="W50" s="135" t="s">
        <v>166</v>
      </c>
      <c r="X50" s="135" t="s">
        <v>166</v>
      </c>
      <c r="Y50" s="87" t="s">
        <v>275</v>
      </c>
      <c r="AA50" s="135" t="s">
        <v>168</v>
      </c>
      <c r="AB50" s="135" t="s">
        <v>166</v>
      </c>
      <c r="AC50" s="96" t="s">
        <v>233</v>
      </c>
      <c r="AE50" s="135" t="s">
        <v>170</v>
      </c>
      <c r="AF50" s="135" t="s">
        <v>166</v>
      </c>
      <c r="AG50" s="96" t="s">
        <v>233</v>
      </c>
    </row>
    <row r="51" spans="1:33">
      <c r="A51" s="25" t="s">
        <v>160</v>
      </c>
      <c r="B51" s="25" t="s">
        <v>160</v>
      </c>
      <c r="C51" s="87" t="s">
        <v>275</v>
      </c>
      <c r="D51" s="103"/>
      <c r="G51" s="135" t="s">
        <v>158</v>
      </c>
      <c r="H51" s="135" t="s">
        <v>167</v>
      </c>
      <c r="I51" s="88" t="s">
        <v>243</v>
      </c>
      <c r="K51" s="135" t="s">
        <v>160</v>
      </c>
      <c r="L51" s="135" t="s">
        <v>167</v>
      </c>
      <c r="M51" s="88" t="s">
        <v>243</v>
      </c>
      <c r="O51" s="135" t="s">
        <v>162</v>
      </c>
      <c r="P51" s="135" t="s">
        <v>167</v>
      </c>
      <c r="Q51" s="88" t="s">
        <v>243</v>
      </c>
      <c r="S51" s="135" t="s">
        <v>164</v>
      </c>
      <c r="T51" s="135" t="s">
        <v>167</v>
      </c>
      <c r="U51" s="88" t="s">
        <v>243</v>
      </c>
      <c r="W51" s="135" t="s">
        <v>166</v>
      </c>
      <c r="X51" s="135" t="s">
        <v>167</v>
      </c>
      <c r="Y51" s="88" t="s">
        <v>243</v>
      </c>
      <c r="AA51" s="135" t="s">
        <v>168</v>
      </c>
      <c r="AB51" s="135" t="s">
        <v>167</v>
      </c>
      <c r="AC51" s="88" t="s">
        <v>243</v>
      </c>
      <c r="AE51" s="135" t="s">
        <v>170</v>
      </c>
      <c r="AF51" s="135" t="s">
        <v>167</v>
      </c>
      <c r="AG51" s="88" t="s">
        <v>243</v>
      </c>
    </row>
    <row r="52" spans="1:33">
      <c r="A52" s="25" t="s">
        <v>160</v>
      </c>
      <c r="B52" s="25" t="s">
        <v>161</v>
      </c>
      <c r="C52" s="114" t="s">
        <v>228</v>
      </c>
      <c r="D52" s="103"/>
      <c r="G52" s="135" t="s">
        <v>158</v>
      </c>
      <c r="H52" s="135" t="s">
        <v>168</v>
      </c>
      <c r="I52" s="114" t="s">
        <v>228</v>
      </c>
      <c r="K52" s="135" t="s">
        <v>160</v>
      </c>
      <c r="L52" s="135" t="s">
        <v>168</v>
      </c>
      <c r="M52" s="114" t="s">
        <v>228</v>
      </c>
      <c r="O52" s="135" t="s">
        <v>162</v>
      </c>
      <c r="P52" s="135" t="s">
        <v>168</v>
      </c>
      <c r="Q52" s="93" t="s">
        <v>221</v>
      </c>
      <c r="S52" s="135" t="s">
        <v>164</v>
      </c>
      <c r="T52" s="135" t="s">
        <v>168</v>
      </c>
      <c r="U52" s="96" t="s">
        <v>233</v>
      </c>
      <c r="W52" s="135" t="s">
        <v>166</v>
      </c>
      <c r="X52" s="135" t="s">
        <v>168</v>
      </c>
      <c r="Y52" s="96" t="s">
        <v>233</v>
      </c>
      <c r="AA52" s="135" t="s">
        <v>168</v>
      </c>
      <c r="AB52" s="135" t="s">
        <v>168</v>
      </c>
      <c r="AC52" s="87" t="s">
        <v>275</v>
      </c>
      <c r="AE52" s="135" t="s">
        <v>170</v>
      </c>
      <c r="AF52" s="135" t="s">
        <v>168</v>
      </c>
      <c r="AG52" s="96" t="s">
        <v>233</v>
      </c>
    </row>
    <row r="53" spans="1:33">
      <c r="A53" s="25" t="s">
        <v>160</v>
      </c>
      <c r="B53" s="25" t="s">
        <v>162</v>
      </c>
      <c r="C53" s="114" t="s">
        <v>228</v>
      </c>
      <c r="D53" s="103"/>
      <c r="G53" s="135" t="s">
        <v>158</v>
      </c>
      <c r="H53" s="135" t="s">
        <v>169</v>
      </c>
      <c r="I53" s="89" t="s">
        <v>217</v>
      </c>
      <c r="K53" s="135" t="s">
        <v>160</v>
      </c>
      <c r="L53" s="135" t="s">
        <v>169</v>
      </c>
      <c r="M53" s="89" t="s">
        <v>217</v>
      </c>
      <c r="O53" s="135" t="s">
        <v>162</v>
      </c>
      <c r="P53" s="135" t="s">
        <v>169</v>
      </c>
      <c r="Q53" s="89" t="s">
        <v>217</v>
      </c>
      <c r="S53" s="135" t="s">
        <v>164</v>
      </c>
      <c r="T53" s="135" t="s">
        <v>169</v>
      </c>
      <c r="U53" s="89" t="s">
        <v>217</v>
      </c>
      <c r="W53" s="135" t="s">
        <v>166</v>
      </c>
      <c r="X53" s="135" t="s">
        <v>169</v>
      </c>
      <c r="Y53" s="89" t="s">
        <v>217</v>
      </c>
      <c r="AA53" s="135" t="s">
        <v>168</v>
      </c>
      <c r="AB53" s="135" t="s">
        <v>169</v>
      </c>
      <c r="AC53" s="96" t="s">
        <v>233</v>
      </c>
      <c r="AE53" s="135" t="s">
        <v>170</v>
      </c>
      <c r="AF53" s="135" t="s">
        <v>169</v>
      </c>
      <c r="AG53" s="96" t="s">
        <v>233</v>
      </c>
    </row>
    <row r="54" spans="1:33">
      <c r="A54" s="25" t="s">
        <v>160</v>
      </c>
      <c r="B54" s="25" t="s">
        <v>163</v>
      </c>
      <c r="C54" s="114" t="s">
        <v>228</v>
      </c>
      <c r="D54" s="103"/>
      <c r="G54" s="135" t="s">
        <v>158</v>
      </c>
      <c r="H54" s="135" t="s">
        <v>170</v>
      </c>
      <c r="I54" s="96" t="s">
        <v>233</v>
      </c>
      <c r="K54" s="135" t="s">
        <v>160</v>
      </c>
      <c r="L54" s="135" t="s">
        <v>170</v>
      </c>
      <c r="M54" s="96" t="s">
        <v>233</v>
      </c>
      <c r="O54" s="135" t="s">
        <v>162</v>
      </c>
      <c r="P54" s="135" t="s">
        <v>170</v>
      </c>
      <c r="Q54" s="96" t="s">
        <v>233</v>
      </c>
      <c r="S54" s="135" t="s">
        <v>164</v>
      </c>
      <c r="T54" s="135" t="s">
        <v>170</v>
      </c>
      <c r="U54" s="96" t="s">
        <v>233</v>
      </c>
      <c r="W54" s="135" t="s">
        <v>166</v>
      </c>
      <c r="X54" s="135" t="s">
        <v>170</v>
      </c>
      <c r="Y54" s="96" t="s">
        <v>233</v>
      </c>
      <c r="AA54" s="135" t="s">
        <v>168</v>
      </c>
      <c r="AB54" s="135" t="s">
        <v>170</v>
      </c>
      <c r="AC54" s="96" t="s">
        <v>233</v>
      </c>
      <c r="AE54" s="135" t="s">
        <v>170</v>
      </c>
      <c r="AF54" s="135" t="s">
        <v>170</v>
      </c>
      <c r="AG54" s="87" t="s">
        <v>275</v>
      </c>
    </row>
    <row r="55" spans="1:33">
      <c r="A55" s="25" t="s">
        <v>160</v>
      </c>
      <c r="B55" s="25" t="s">
        <v>164</v>
      </c>
      <c r="C55" s="96" t="s">
        <v>233</v>
      </c>
      <c r="D55" s="103"/>
      <c r="G55" s="135" t="s">
        <v>158</v>
      </c>
      <c r="H55" s="112">
        <v>15</v>
      </c>
      <c r="I55" s="96" t="s">
        <v>233</v>
      </c>
      <c r="K55" s="135" t="s">
        <v>160</v>
      </c>
      <c r="L55" s="112">
        <v>15</v>
      </c>
      <c r="M55" s="96" t="s">
        <v>233</v>
      </c>
      <c r="O55" s="135" t="s">
        <v>162</v>
      </c>
      <c r="P55" s="112">
        <v>15</v>
      </c>
      <c r="Q55" s="96" t="s">
        <v>233</v>
      </c>
      <c r="S55" s="135" t="s">
        <v>164</v>
      </c>
      <c r="T55" s="112">
        <v>15</v>
      </c>
      <c r="U55" s="96" t="s">
        <v>233</v>
      </c>
      <c r="W55" s="135" t="s">
        <v>166</v>
      </c>
      <c r="X55" s="112">
        <v>15</v>
      </c>
      <c r="Y55" s="96" t="s">
        <v>233</v>
      </c>
      <c r="AA55" s="135" t="s">
        <v>168</v>
      </c>
      <c r="AB55" s="112">
        <v>15</v>
      </c>
      <c r="AC55" s="96" t="s">
        <v>233</v>
      </c>
      <c r="AE55" s="135" t="s">
        <v>170</v>
      </c>
      <c r="AF55" s="112">
        <v>15</v>
      </c>
      <c r="AG55" s="96" t="s">
        <v>233</v>
      </c>
    </row>
    <row r="56" spans="1:33">
      <c r="A56" s="25" t="s">
        <v>160</v>
      </c>
      <c r="B56" s="25" t="s">
        <v>165</v>
      </c>
      <c r="C56" s="114" t="s">
        <v>228</v>
      </c>
      <c r="D56" s="103"/>
    </row>
    <row r="57" spans="1:33">
      <c r="A57" s="25" t="s">
        <v>160</v>
      </c>
      <c r="B57" s="25" t="s">
        <v>166</v>
      </c>
      <c r="C57" s="96" t="s">
        <v>233</v>
      </c>
      <c r="D57" s="103"/>
    </row>
    <row r="58" spans="1:33">
      <c r="A58" s="25" t="s">
        <v>160</v>
      </c>
      <c r="B58" s="25" t="s">
        <v>167</v>
      </c>
      <c r="C58" s="88" t="s">
        <v>243</v>
      </c>
      <c r="D58" s="103"/>
    </row>
    <row r="59" spans="1:33">
      <c r="A59" s="25" t="s">
        <v>160</v>
      </c>
      <c r="B59" s="25" t="s">
        <v>168</v>
      </c>
      <c r="C59" s="114" t="s">
        <v>228</v>
      </c>
      <c r="D59" s="104"/>
    </row>
    <row r="60" spans="1:33">
      <c r="A60" s="25" t="s">
        <v>160</v>
      </c>
      <c r="B60" s="25" t="s">
        <v>169</v>
      </c>
      <c r="C60" s="89" t="s">
        <v>217</v>
      </c>
      <c r="D60" s="104"/>
    </row>
    <row r="61" spans="1:33">
      <c r="A61" s="25" t="s">
        <v>160</v>
      </c>
      <c r="B61" s="25" t="s">
        <v>170</v>
      </c>
      <c r="C61" s="96" t="s">
        <v>233</v>
      </c>
      <c r="D61" s="104"/>
    </row>
    <row r="62" spans="1:33">
      <c r="A62" s="25" t="s">
        <v>160</v>
      </c>
      <c r="B62" s="112">
        <v>15</v>
      </c>
      <c r="C62" s="96" t="s">
        <v>233</v>
      </c>
      <c r="D62" s="103"/>
    </row>
    <row r="63" spans="1:33">
      <c r="A63" s="25" t="s">
        <v>161</v>
      </c>
      <c r="B63" s="25" t="s">
        <v>157</v>
      </c>
      <c r="C63" s="89" t="s">
        <v>217</v>
      </c>
      <c r="D63" s="104"/>
    </row>
    <row r="64" spans="1:33">
      <c r="A64" s="25" t="s">
        <v>161</v>
      </c>
      <c r="B64" s="25" t="s">
        <v>158</v>
      </c>
      <c r="C64" s="92" t="s">
        <v>219</v>
      </c>
      <c r="D64" s="103"/>
    </row>
    <row r="65" spans="1:4">
      <c r="A65" s="25" t="s">
        <v>161</v>
      </c>
      <c r="B65" s="25" t="s">
        <v>159</v>
      </c>
      <c r="C65" s="92" t="s">
        <v>219</v>
      </c>
      <c r="D65" s="103"/>
    </row>
    <row r="66" spans="1:4">
      <c r="A66" s="25" t="s">
        <v>161</v>
      </c>
      <c r="B66" s="25" t="s">
        <v>160</v>
      </c>
      <c r="C66" s="92" t="s">
        <v>219</v>
      </c>
      <c r="D66" s="104"/>
    </row>
    <row r="67" spans="1:4">
      <c r="A67" s="25" t="s">
        <v>161</v>
      </c>
      <c r="B67" s="25" t="s">
        <v>161</v>
      </c>
      <c r="C67" s="87" t="s">
        <v>275</v>
      </c>
      <c r="D67" s="103"/>
    </row>
    <row r="68" spans="1:4">
      <c r="A68" s="25" t="s">
        <v>161</v>
      </c>
      <c r="B68" s="25" t="s">
        <v>162</v>
      </c>
      <c r="C68" s="114" t="s">
        <v>228</v>
      </c>
      <c r="D68" s="103"/>
    </row>
    <row r="69" spans="1:4">
      <c r="A69" s="25" t="s">
        <v>161</v>
      </c>
      <c r="B69" s="25" t="s">
        <v>163</v>
      </c>
      <c r="C69" s="114" t="s">
        <v>228</v>
      </c>
      <c r="D69" s="103"/>
    </row>
    <row r="70" spans="1:4">
      <c r="A70" s="25" t="s">
        <v>161</v>
      </c>
      <c r="B70" s="25" t="s">
        <v>164</v>
      </c>
      <c r="C70" s="96" t="s">
        <v>233</v>
      </c>
      <c r="D70" s="103"/>
    </row>
    <row r="71" spans="1:4">
      <c r="A71" s="25" t="s">
        <v>161</v>
      </c>
      <c r="B71" s="25" t="s">
        <v>165</v>
      </c>
      <c r="C71" s="114" t="s">
        <v>228</v>
      </c>
      <c r="D71" s="103"/>
    </row>
    <row r="72" spans="1:4">
      <c r="A72" s="25" t="s">
        <v>161</v>
      </c>
      <c r="B72" s="25" t="s">
        <v>166</v>
      </c>
      <c r="C72" s="96" t="s">
        <v>233</v>
      </c>
      <c r="D72" s="103"/>
    </row>
    <row r="73" spans="1:4">
      <c r="A73" s="25" t="s">
        <v>161</v>
      </c>
      <c r="B73" s="25" t="s">
        <v>167</v>
      </c>
      <c r="C73" s="88" t="s">
        <v>243</v>
      </c>
      <c r="D73" s="103"/>
    </row>
    <row r="74" spans="1:4">
      <c r="A74" s="25" t="s">
        <v>161</v>
      </c>
      <c r="B74" s="25" t="s">
        <v>168</v>
      </c>
      <c r="C74" s="114" t="s">
        <v>228</v>
      </c>
      <c r="D74" s="103"/>
    </row>
    <row r="75" spans="1:4">
      <c r="A75" s="25" t="s">
        <v>161</v>
      </c>
      <c r="B75" s="25" t="s">
        <v>169</v>
      </c>
      <c r="C75" s="89" t="s">
        <v>217</v>
      </c>
      <c r="D75" s="103"/>
    </row>
    <row r="76" spans="1:4">
      <c r="A76" s="25" t="s">
        <v>161</v>
      </c>
      <c r="B76" s="25" t="s">
        <v>170</v>
      </c>
      <c r="C76" s="96" t="s">
        <v>233</v>
      </c>
      <c r="D76" s="104"/>
    </row>
    <row r="77" spans="1:4">
      <c r="A77" s="25" t="s">
        <v>161</v>
      </c>
      <c r="B77" s="112">
        <v>15</v>
      </c>
      <c r="C77" s="96" t="s">
        <v>233</v>
      </c>
      <c r="D77" s="104"/>
    </row>
    <row r="78" spans="1:4">
      <c r="A78" s="25" t="s">
        <v>162</v>
      </c>
      <c r="B78" s="25" t="s">
        <v>157</v>
      </c>
      <c r="C78" s="89" t="s">
        <v>217</v>
      </c>
      <c r="D78" s="103"/>
    </row>
    <row r="79" spans="1:4">
      <c r="A79" s="25" t="s">
        <v>162</v>
      </c>
      <c r="B79" s="25" t="s">
        <v>158</v>
      </c>
      <c r="C79" s="92" t="s">
        <v>219</v>
      </c>
      <c r="D79" s="104"/>
    </row>
    <row r="80" spans="1:4">
      <c r="A80" s="25" t="s">
        <v>162</v>
      </c>
      <c r="B80" s="25" t="s">
        <v>159</v>
      </c>
      <c r="C80" s="92" t="s">
        <v>219</v>
      </c>
      <c r="D80" s="103"/>
    </row>
    <row r="81" spans="1:4">
      <c r="A81" s="25" t="s">
        <v>162</v>
      </c>
      <c r="B81" s="25" t="s">
        <v>160</v>
      </c>
      <c r="C81" s="92" t="s">
        <v>219</v>
      </c>
      <c r="D81" s="103"/>
    </row>
    <row r="82" spans="1:4">
      <c r="A82" s="25" t="s">
        <v>162</v>
      </c>
      <c r="B82" s="25" t="s">
        <v>161</v>
      </c>
      <c r="C82" s="93" t="s">
        <v>221</v>
      </c>
      <c r="D82" s="104"/>
    </row>
    <row r="83" spans="1:4">
      <c r="A83" s="25" t="s">
        <v>162</v>
      </c>
      <c r="B83" s="25" t="s">
        <v>162</v>
      </c>
      <c r="C83" s="87" t="s">
        <v>275</v>
      </c>
      <c r="D83" s="103"/>
    </row>
    <row r="84" spans="1:4">
      <c r="A84" s="25" t="s">
        <v>162</v>
      </c>
      <c r="B84" s="25" t="s">
        <v>163</v>
      </c>
      <c r="C84" s="93" t="s">
        <v>221</v>
      </c>
      <c r="D84" s="103"/>
    </row>
    <row r="85" spans="1:4">
      <c r="A85" s="25" t="s">
        <v>162</v>
      </c>
      <c r="B85" s="25" t="s">
        <v>164</v>
      </c>
      <c r="C85" s="93" t="s">
        <v>221</v>
      </c>
      <c r="D85" s="103"/>
    </row>
    <row r="86" spans="1:4">
      <c r="A86" s="25" t="s">
        <v>162</v>
      </c>
      <c r="B86" s="25" t="s">
        <v>165</v>
      </c>
      <c r="C86" s="93" t="s">
        <v>221</v>
      </c>
      <c r="D86" s="103"/>
    </row>
    <row r="87" spans="1:4">
      <c r="A87" s="25" t="s">
        <v>162</v>
      </c>
      <c r="B87" s="25" t="s">
        <v>166</v>
      </c>
      <c r="C87" s="93" t="s">
        <v>221</v>
      </c>
      <c r="D87" s="103"/>
    </row>
    <row r="88" spans="1:4">
      <c r="A88" s="25" t="s">
        <v>162</v>
      </c>
      <c r="B88" s="25" t="s">
        <v>167</v>
      </c>
      <c r="C88" s="88" t="s">
        <v>243</v>
      </c>
      <c r="D88" s="103"/>
    </row>
    <row r="89" spans="1:4">
      <c r="A89" s="25" t="s">
        <v>162</v>
      </c>
      <c r="B89" s="25" t="s">
        <v>168</v>
      </c>
      <c r="C89" s="93" t="s">
        <v>221</v>
      </c>
      <c r="D89" s="103"/>
    </row>
    <row r="90" spans="1:4">
      <c r="A90" s="25" t="s">
        <v>162</v>
      </c>
      <c r="B90" s="25" t="s">
        <v>169</v>
      </c>
      <c r="C90" s="89" t="s">
        <v>217</v>
      </c>
      <c r="D90" s="103"/>
    </row>
    <row r="91" spans="1:4">
      <c r="A91" s="25" t="s">
        <v>162</v>
      </c>
      <c r="B91" s="25" t="s">
        <v>170</v>
      </c>
      <c r="C91" s="96" t="s">
        <v>233</v>
      </c>
      <c r="D91" s="103"/>
    </row>
    <row r="92" spans="1:4">
      <c r="A92" s="25" t="s">
        <v>162</v>
      </c>
      <c r="B92" s="112">
        <v>15</v>
      </c>
      <c r="C92" s="96" t="s">
        <v>233</v>
      </c>
      <c r="D92" s="103"/>
    </row>
    <row r="93" spans="1:4">
      <c r="A93" s="25" t="s">
        <v>163</v>
      </c>
      <c r="B93" s="25" t="s">
        <v>157</v>
      </c>
      <c r="C93" s="89" t="s">
        <v>217</v>
      </c>
      <c r="D93" s="103"/>
    </row>
    <row r="94" spans="1:4">
      <c r="A94" s="25" t="s">
        <v>163</v>
      </c>
      <c r="B94" s="25" t="s">
        <v>158</v>
      </c>
      <c r="C94" s="92" t="s">
        <v>219</v>
      </c>
      <c r="D94" s="103"/>
    </row>
    <row r="95" spans="1:4">
      <c r="A95" s="25" t="s">
        <v>163</v>
      </c>
      <c r="B95" s="25" t="s">
        <v>159</v>
      </c>
      <c r="C95" s="92" t="s">
        <v>219</v>
      </c>
      <c r="D95" s="103"/>
    </row>
    <row r="96" spans="1:4">
      <c r="A96" s="25" t="s">
        <v>163</v>
      </c>
      <c r="B96" s="25" t="s">
        <v>160</v>
      </c>
      <c r="C96" s="92" t="s">
        <v>219</v>
      </c>
      <c r="D96" s="103"/>
    </row>
    <row r="97" spans="1:4">
      <c r="A97" s="25" t="s">
        <v>163</v>
      </c>
      <c r="B97" s="25" t="s">
        <v>161</v>
      </c>
      <c r="C97" s="96" t="s">
        <v>233</v>
      </c>
      <c r="D97" s="103"/>
    </row>
    <row r="98" spans="1:4">
      <c r="A98" s="25" t="s">
        <v>163</v>
      </c>
      <c r="B98" s="25" t="s">
        <v>162</v>
      </c>
      <c r="C98" s="114" t="s">
        <v>228</v>
      </c>
      <c r="D98" s="103"/>
    </row>
    <row r="99" spans="1:4">
      <c r="A99" s="25" t="s">
        <v>163</v>
      </c>
      <c r="B99" s="25" t="s">
        <v>163</v>
      </c>
      <c r="C99" s="87" t="s">
        <v>275</v>
      </c>
      <c r="D99" s="103"/>
    </row>
    <row r="100" spans="1:4">
      <c r="A100" s="25" t="s">
        <v>163</v>
      </c>
      <c r="B100" s="25" t="s">
        <v>164</v>
      </c>
      <c r="C100" s="96" t="s">
        <v>233</v>
      </c>
      <c r="D100" s="103"/>
    </row>
    <row r="101" spans="1:4">
      <c r="A101" s="25" t="s">
        <v>163</v>
      </c>
      <c r="B101" s="25" t="s">
        <v>165</v>
      </c>
      <c r="C101" s="96" t="s">
        <v>233</v>
      </c>
      <c r="D101" s="103"/>
    </row>
    <row r="102" spans="1:4">
      <c r="A102" s="25" t="s">
        <v>163</v>
      </c>
      <c r="B102" s="25" t="s">
        <v>166</v>
      </c>
      <c r="C102" s="96" t="s">
        <v>233</v>
      </c>
      <c r="D102" s="103"/>
    </row>
    <row r="103" spans="1:4">
      <c r="A103" s="25" t="s">
        <v>163</v>
      </c>
      <c r="B103" s="25" t="s">
        <v>167</v>
      </c>
      <c r="C103" s="88" t="s">
        <v>243</v>
      </c>
      <c r="D103" s="103"/>
    </row>
    <row r="104" spans="1:4">
      <c r="A104" s="25" t="s">
        <v>163</v>
      </c>
      <c r="B104" s="25" t="s">
        <v>168</v>
      </c>
      <c r="C104" s="96" t="s">
        <v>233</v>
      </c>
      <c r="D104" s="103"/>
    </row>
    <row r="105" spans="1:4">
      <c r="A105" s="25" t="s">
        <v>163</v>
      </c>
      <c r="B105" s="25" t="s">
        <v>169</v>
      </c>
      <c r="C105" s="89" t="s">
        <v>217</v>
      </c>
      <c r="D105" s="103"/>
    </row>
    <row r="106" spans="1:4">
      <c r="A106" s="25" t="s">
        <v>163</v>
      </c>
      <c r="B106" s="25" t="s">
        <v>170</v>
      </c>
      <c r="C106" s="96" t="s">
        <v>233</v>
      </c>
      <c r="D106" s="103"/>
    </row>
    <row r="107" spans="1:4">
      <c r="A107" s="25" t="s">
        <v>163</v>
      </c>
      <c r="B107" s="112">
        <v>15</v>
      </c>
      <c r="C107" s="96" t="s">
        <v>233</v>
      </c>
      <c r="D107" s="103"/>
    </row>
    <row r="108" spans="1:4">
      <c r="A108" s="25" t="s">
        <v>164</v>
      </c>
      <c r="B108" s="25" t="s">
        <v>157</v>
      </c>
      <c r="C108" s="89" t="s">
        <v>217</v>
      </c>
      <c r="D108" s="104"/>
    </row>
    <row r="109" spans="1:4">
      <c r="A109" s="25" t="s">
        <v>164</v>
      </c>
      <c r="B109" s="25" t="s">
        <v>158</v>
      </c>
      <c r="C109" s="92" t="s">
        <v>219</v>
      </c>
      <c r="D109" s="103"/>
    </row>
    <row r="110" spans="1:4">
      <c r="A110" s="25" t="s">
        <v>164</v>
      </c>
      <c r="B110" s="25" t="s">
        <v>159</v>
      </c>
      <c r="C110" s="92" t="s">
        <v>219</v>
      </c>
      <c r="D110" s="103"/>
    </row>
    <row r="111" spans="1:4">
      <c r="A111" s="25" t="s">
        <v>164</v>
      </c>
      <c r="B111" s="25" t="s">
        <v>160</v>
      </c>
      <c r="C111" s="92" t="s">
        <v>219</v>
      </c>
      <c r="D111" s="103"/>
    </row>
    <row r="112" spans="1:4">
      <c r="A112" s="25" t="s">
        <v>164</v>
      </c>
      <c r="B112" s="25" t="s">
        <v>161</v>
      </c>
      <c r="C112" s="92" t="s">
        <v>219</v>
      </c>
      <c r="D112" s="103"/>
    </row>
    <row r="113" spans="1:4">
      <c r="A113" s="25" t="s">
        <v>164</v>
      </c>
      <c r="B113" s="25" t="s">
        <v>162</v>
      </c>
      <c r="C113" s="114" t="s">
        <v>228</v>
      </c>
      <c r="D113" s="103"/>
    </row>
    <row r="114" spans="1:4">
      <c r="A114" s="25" t="s">
        <v>164</v>
      </c>
      <c r="B114" s="25" t="s">
        <v>163</v>
      </c>
      <c r="C114" s="96" t="s">
        <v>233</v>
      </c>
      <c r="D114" s="103"/>
    </row>
    <row r="115" spans="1:4">
      <c r="A115" s="25" t="s">
        <v>164</v>
      </c>
      <c r="B115" s="25" t="s">
        <v>164</v>
      </c>
      <c r="C115" s="87" t="s">
        <v>275</v>
      </c>
      <c r="D115" s="103"/>
    </row>
    <row r="116" spans="1:4">
      <c r="A116" s="25" t="s">
        <v>164</v>
      </c>
      <c r="B116" s="25" t="s">
        <v>165</v>
      </c>
      <c r="C116" s="96" t="s">
        <v>233</v>
      </c>
      <c r="D116" s="103"/>
    </row>
    <row r="117" spans="1:4">
      <c r="A117" s="25" t="s">
        <v>164</v>
      </c>
      <c r="B117" s="25" t="s">
        <v>166</v>
      </c>
      <c r="C117" s="96" t="s">
        <v>233</v>
      </c>
      <c r="D117" s="103"/>
    </row>
    <row r="118" spans="1:4">
      <c r="A118" s="25" t="s">
        <v>164</v>
      </c>
      <c r="B118" s="25" t="s">
        <v>167</v>
      </c>
      <c r="C118" s="88" t="s">
        <v>243</v>
      </c>
      <c r="D118" s="103"/>
    </row>
    <row r="119" spans="1:4">
      <c r="A119" s="25" t="s">
        <v>164</v>
      </c>
      <c r="B119" s="25" t="s">
        <v>168</v>
      </c>
      <c r="C119" s="96" t="s">
        <v>233</v>
      </c>
      <c r="D119" s="103"/>
    </row>
    <row r="120" spans="1:4">
      <c r="A120" s="25" t="s">
        <v>164</v>
      </c>
      <c r="B120" s="25" t="s">
        <v>169</v>
      </c>
      <c r="C120" s="89" t="s">
        <v>217</v>
      </c>
      <c r="D120" s="103"/>
    </row>
    <row r="121" spans="1:4">
      <c r="A121" s="25" t="s">
        <v>164</v>
      </c>
      <c r="B121" s="25" t="s">
        <v>170</v>
      </c>
      <c r="C121" s="96" t="s">
        <v>233</v>
      </c>
      <c r="D121" s="103"/>
    </row>
    <row r="122" spans="1:4">
      <c r="A122" s="25" t="s">
        <v>164</v>
      </c>
      <c r="B122" s="112">
        <v>15</v>
      </c>
      <c r="C122" s="96" t="s">
        <v>233</v>
      </c>
      <c r="D122" s="103"/>
    </row>
    <row r="123" spans="1:4">
      <c r="A123" s="25" t="s">
        <v>165</v>
      </c>
      <c r="B123" s="25" t="s">
        <v>157</v>
      </c>
      <c r="C123" s="89" t="s">
        <v>217</v>
      </c>
      <c r="D123" s="103"/>
    </row>
    <row r="124" spans="1:4">
      <c r="A124" s="25" t="s">
        <v>165</v>
      </c>
      <c r="B124" s="25" t="s">
        <v>158</v>
      </c>
      <c r="C124" s="92" t="s">
        <v>219</v>
      </c>
      <c r="D124" s="104"/>
    </row>
    <row r="125" spans="1:4">
      <c r="A125" s="25" t="s">
        <v>165</v>
      </c>
      <c r="B125" s="25" t="s">
        <v>159</v>
      </c>
      <c r="C125" s="92" t="s">
        <v>219</v>
      </c>
      <c r="D125" s="103"/>
    </row>
    <row r="126" spans="1:4">
      <c r="A126" s="25" t="s">
        <v>165</v>
      </c>
      <c r="B126" s="25" t="s">
        <v>160</v>
      </c>
      <c r="C126" s="92" t="s">
        <v>219</v>
      </c>
      <c r="D126" s="103"/>
    </row>
    <row r="127" spans="1:4">
      <c r="A127" s="25" t="s">
        <v>165</v>
      </c>
      <c r="B127" s="25" t="s">
        <v>161</v>
      </c>
      <c r="C127" s="92" t="s">
        <v>219</v>
      </c>
      <c r="D127" s="103"/>
    </row>
    <row r="128" spans="1:4">
      <c r="A128" s="25" t="s">
        <v>165</v>
      </c>
      <c r="B128" s="25" t="s">
        <v>162</v>
      </c>
      <c r="C128" s="114" t="s">
        <v>228</v>
      </c>
      <c r="D128" s="103"/>
    </row>
    <row r="129" spans="1:4">
      <c r="A129" s="25" t="s">
        <v>165</v>
      </c>
      <c r="B129" s="25" t="s">
        <v>163</v>
      </c>
      <c r="C129" s="96" t="s">
        <v>233</v>
      </c>
      <c r="D129" s="103"/>
    </row>
    <row r="130" spans="1:4">
      <c r="A130" s="25" t="s">
        <v>165</v>
      </c>
      <c r="B130" s="25" t="s">
        <v>164</v>
      </c>
      <c r="C130" s="96" t="s">
        <v>233</v>
      </c>
      <c r="D130" s="103"/>
    </row>
    <row r="131" spans="1:4">
      <c r="A131" s="25" t="s">
        <v>165</v>
      </c>
      <c r="B131" s="25" t="s">
        <v>165</v>
      </c>
      <c r="C131" s="87" t="s">
        <v>275</v>
      </c>
      <c r="D131" s="103"/>
    </row>
    <row r="132" spans="1:4">
      <c r="A132" s="25" t="s">
        <v>165</v>
      </c>
      <c r="B132" s="25" t="s">
        <v>166</v>
      </c>
      <c r="C132" s="96" t="s">
        <v>233</v>
      </c>
      <c r="D132" s="103"/>
    </row>
    <row r="133" spans="1:4">
      <c r="A133" s="25" t="s">
        <v>165</v>
      </c>
      <c r="B133" s="25" t="s">
        <v>167</v>
      </c>
      <c r="C133" s="88" t="s">
        <v>243</v>
      </c>
      <c r="D133" s="103"/>
    </row>
    <row r="134" spans="1:4">
      <c r="A134" s="25" t="s">
        <v>165</v>
      </c>
      <c r="B134" s="25" t="s">
        <v>168</v>
      </c>
      <c r="C134" s="96" t="s">
        <v>233</v>
      </c>
      <c r="D134" s="103"/>
    </row>
    <row r="135" spans="1:4">
      <c r="A135" s="25" t="s">
        <v>165</v>
      </c>
      <c r="B135" s="25" t="s">
        <v>169</v>
      </c>
      <c r="C135" s="89" t="s">
        <v>217</v>
      </c>
      <c r="D135" s="103"/>
    </row>
    <row r="136" spans="1:4">
      <c r="A136" s="25" t="s">
        <v>165</v>
      </c>
      <c r="B136" s="25" t="s">
        <v>170</v>
      </c>
      <c r="C136" s="96" t="s">
        <v>233</v>
      </c>
      <c r="D136" s="103"/>
    </row>
    <row r="137" spans="1:4">
      <c r="A137" s="25" t="s">
        <v>165</v>
      </c>
      <c r="B137" s="112">
        <v>15</v>
      </c>
      <c r="C137" s="96" t="s">
        <v>233</v>
      </c>
      <c r="D137" s="103"/>
    </row>
    <row r="138" spans="1:4">
      <c r="A138" s="25" t="s">
        <v>166</v>
      </c>
      <c r="B138" s="25" t="s">
        <v>157</v>
      </c>
      <c r="C138" s="89" t="s">
        <v>217</v>
      </c>
      <c r="D138" s="103"/>
    </row>
    <row r="139" spans="1:4">
      <c r="A139" s="25" t="s">
        <v>166</v>
      </c>
      <c r="B139" s="25" t="s">
        <v>158</v>
      </c>
      <c r="C139" s="92" t="s">
        <v>219</v>
      </c>
      <c r="D139" s="103"/>
    </row>
    <row r="140" spans="1:4">
      <c r="A140" s="25" t="s">
        <v>166</v>
      </c>
      <c r="B140" s="25" t="s">
        <v>159</v>
      </c>
      <c r="C140" s="92" t="s">
        <v>219</v>
      </c>
      <c r="D140" s="104"/>
    </row>
    <row r="141" spans="1:4">
      <c r="A141" s="25" t="s">
        <v>166</v>
      </c>
      <c r="B141" s="25" t="s">
        <v>160</v>
      </c>
      <c r="C141" s="92" t="s">
        <v>219</v>
      </c>
      <c r="D141" s="103"/>
    </row>
    <row r="142" spans="1:4">
      <c r="A142" s="25" t="s">
        <v>166</v>
      </c>
      <c r="B142" s="25" t="s">
        <v>161</v>
      </c>
      <c r="C142" s="92" t="s">
        <v>219</v>
      </c>
      <c r="D142" s="103"/>
    </row>
    <row r="143" spans="1:4">
      <c r="A143" s="25" t="s">
        <v>166</v>
      </c>
      <c r="B143" s="25" t="s">
        <v>162</v>
      </c>
      <c r="C143" s="114" t="s">
        <v>228</v>
      </c>
      <c r="D143" s="103"/>
    </row>
    <row r="144" spans="1:4">
      <c r="A144" s="25" t="s">
        <v>166</v>
      </c>
      <c r="B144" s="25" t="s">
        <v>163</v>
      </c>
      <c r="C144" s="96" t="s">
        <v>233</v>
      </c>
      <c r="D144" s="103"/>
    </row>
    <row r="145" spans="1:4">
      <c r="A145" s="25" t="s">
        <v>166</v>
      </c>
      <c r="B145" s="25" t="s">
        <v>164</v>
      </c>
      <c r="C145" s="96" t="s">
        <v>233</v>
      </c>
      <c r="D145" s="103"/>
    </row>
    <row r="146" spans="1:4">
      <c r="A146" s="25" t="s">
        <v>166</v>
      </c>
      <c r="B146" s="25" t="s">
        <v>165</v>
      </c>
      <c r="C146" s="114" t="s">
        <v>228</v>
      </c>
      <c r="D146" s="103"/>
    </row>
    <row r="147" spans="1:4">
      <c r="A147" s="25" t="s">
        <v>166</v>
      </c>
      <c r="B147" s="25" t="s">
        <v>166</v>
      </c>
      <c r="C147" s="87" t="s">
        <v>275</v>
      </c>
      <c r="D147" s="103"/>
    </row>
    <row r="148" spans="1:4">
      <c r="A148" s="25" t="s">
        <v>166</v>
      </c>
      <c r="B148" s="25" t="s">
        <v>167</v>
      </c>
      <c r="C148" s="88" t="s">
        <v>243</v>
      </c>
      <c r="D148" s="103"/>
    </row>
    <row r="149" spans="1:4">
      <c r="A149" s="25" t="s">
        <v>166</v>
      </c>
      <c r="B149" s="25" t="s">
        <v>168</v>
      </c>
      <c r="C149" s="96" t="s">
        <v>233</v>
      </c>
      <c r="D149" s="103"/>
    </row>
    <row r="150" spans="1:4">
      <c r="A150" s="25" t="s">
        <v>166</v>
      </c>
      <c r="B150" s="25" t="s">
        <v>169</v>
      </c>
      <c r="C150" s="89" t="s">
        <v>217</v>
      </c>
      <c r="D150" s="103"/>
    </row>
    <row r="151" spans="1:4">
      <c r="A151" s="25" t="s">
        <v>166</v>
      </c>
      <c r="B151" s="25" t="s">
        <v>170</v>
      </c>
      <c r="C151" s="96" t="s">
        <v>233</v>
      </c>
      <c r="D151" s="103"/>
    </row>
    <row r="152" spans="1:4">
      <c r="A152" s="25" t="s">
        <v>166</v>
      </c>
      <c r="B152" s="112">
        <v>15</v>
      </c>
      <c r="C152" s="96" t="s">
        <v>233</v>
      </c>
      <c r="D152" s="103"/>
    </row>
    <row r="153" spans="1:4">
      <c r="A153" s="25" t="s">
        <v>167</v>
      </c>
      <c r="B153" s="25" t="s">
        <v>157</v>
      </c>
      <c r="C153" s="89" t="s">
        <v>217</v>
      </c>
      <c r="D153" s="103"/>
    </row>
    <row r="154" spans="1:4">
      <c r="A154" s="25" t="s">
        <v>167</v>
      </c>
      <c r="B154" s="25" t="s">
        <v>158</v>
      </c>
      <c r="C154" s="96" t="s">
        <v>233</v>
      </c>
      <c r="D154" s="103"/>
    </row>
    <row r="155" spans="1:4">
      <c r="A155" s="25" t="s">
        <v>167</v>
      </c>
      <c r="B155" s="25" t="s">
        <v>159</v>
      </c>
      <c r="C155" s="96" t="s">
        <v>233</v>
      </c>
      <c r="D155" s="103"/>
    </row>
    <row r="156" spans="1:4">
      <c r="A156" s="25" t="s">
        <v>167</v>
      </c>
      <c r="B156" s="25" t="s">
        <v>160</v>
      </c>
      <c r="C156" s="96" t="s">
        <v>233</v>
      </c>
      <c r="D156" s="104"/>
    </row>
    <row r="157" spans="1:4">
      <c r="A157" s="25" t="s">
        <v>167</v>
      </c>
      <c r="B157" s="25" t="s">
        <v>161</v>
      </c>
      <c r="C157" s="96" t="s">
        <v>233</v>
      </c>
      <c r="D157" s="103"/>
    </row>
    <row r="158" spans="1:4">
      <c r="A158" s="25" t="s">
        <v>167</v>
      </c>
      <c r="B158" s="25" t="s">
        <v>162</v>
      </c>
      <c r="C158" s="96" t="s">
        <v>233</v>
      </c>
      <c r="D158" s="103"/>
    </row>
    <row r="159" spans="1:4">
      <c r="A159" s="25" t="s">
        <v>167</v>
      </c>
      <c r="B159" s="25" t="s">
        <v>163</v>
      </c>
      <c r="C159" s="96" t="s">
        <v>233</v>
      </c>
      <c r="D159" s="104"/>
    </row>
    <row r="160" spans="1:4">
      <c r="A160" s="25" t="s">
        <v>167</v>
      </c>
      <c r="B160" s="25" t="s">
        <v>164</v>
      </c>
      <c r="C160" s="96" t="s">
        <v>233</v>
      </c>
      <c r="D160" s="103"/>
    </row>
    <row r="161" spans="1:4">
      <c r="A161" s="25" t="s">
        <v>167</v>
      </c>
      <c r="B161" s="25" t="s">
        <v>165</v>
      </c>
      <c r="C161" s="96" t="s">
        <v>233</v>
      </c>
      <c r="D161" s="103"/>
    </row>
    <row r="162" spans="1:4">
      <c r="A162" s="25" t="s">
        <v>167</v>
      </c>
      <c r="B162" s="25" t="s">
        <v>166</v>
      </c>
      <c r="C162" s="96" t="s">
        <v>233</v>
      </c>
      <c r="D162" s="103"/>
    </row>
    <row r="163" spans="1:4">
      <c r="A163" s="25" t="s">
        <v>167</v>
      </c>
      <c r="B163" s="25" t="s">
        <v>167</v>
      </c>
      <c r="C163" s="87" t="s">
        <v>275</v>
      </c>
      <c r="D163" s="103"/>
    </row>
    <row r="164" spans="1:4">
      <c r="A164" s="25" t="s">
        <v>167</v>
      </c>
      <c r="B164" s="25" t="s">
        <v>168</v>
      </c>
      <c r="C164" s="96" t="s">
        <v>233</v>
      </c>
      <c r="D164" s="103"/>
    </row>
    <row r="165" spans="1:4">
      <c r="A165" s="25" t="s">
        <v>167</v>
      </c>
      <c r="B165" s="25" t="s">
        <v>169</v>
      </c>
      <c r="C165" s="96" t="s">
        <v>233</v>
      </c>
      <c r="D165" s="103"/>
    </row>
    <row r="166" spans="1:4">
      <c r="A166" s="25" t="s">
        <v>167</v>
      </c>
      <c r="B166" s="25" t="s">
        <v>170</v>
      </c>
      <c r="C166" s="96" t="s">
        <v>233</v>
      </c>
      <c r="D166" s="103"/>
    </row>
    <row r="167" spans="1:4">
      <c r="A167" s="25" t="s">
        <v>167</v>
      </c>
      <c r="B167" s="112">
        <v>15</v>
      </c>
      <c r="C167" s="96" t="s">
        <v>233</v>
      </c>
      <c r="D167" s="103"/>
    </row>
    <row r="168" spans="1:4">
      <c r="A168" s="25" t="s">
        <v>168</v>
      </c>
      <c r="B168" s="25" t="s">
        <v>157</v>
      </c>
      <c r="C168" s="89" t="s">
        <v>217</v>
      </c>
      <c r="D168" s="103"/>
    </row>
    <row r="169" spans="1:4">
      <c r="A169" s="25" t="s">
        <v>168</v>
      </c>
      <c r="B169" s="25" t="s">
        <v>158</v>
      </c>
      <c r="C169" s="92" t="s">
        <v>219</v>
      </c>
      <c r="D169" s="103"/>
    </row>
    <row r="170" spans="1:4">
      <c r="A170" s="25" t="s">
        <v>168</v>
      </c>
      <c r="B170" s="25" t="s">
        <v>159</v>
      </c>
      <c r="C170" s="92" t="s">
        <v>219</v>
      </c>
      <c r="D170" s="103"/>
    </row>
    <row r="171" spans="1:4">
      <c r="A171" s="25" t="s">
        <v>168</v>
      </c>
      <c r="B171" s="25" t="s">
        <v>160</v>
      </c>
      <c r="C171" s="92" t="s">
        <v>219</v>
      </c>
      <c r="D171" s="103"/>
    </row>
    <row r="172" spans="1:4">
      <c r="A172" s="25" t="s">
        <v>168</v>
      </c>
      <c r="B172" s="25" t="s">
        <v>161</v>
      </c>
      <c r="C172" s="92" t="s">
        <v>219</v>
      </c>
      <c r="D172" s="103"/>
    </row>
    <row r="173" spans="1:4">
      <c r="A173" s="25" t="s">
        <v>168</v>
      </c>
      <c r="B173" s="25" t="s">
        <v>162</v>
      </c>
      <c r="C173" s="114" t="s">
        <v>228</v>
      </c>
      <c r="D173" s="103"/>
    </row>
    <row r="174" spans="1:4">
      <c r="A174" s="25" t="s">
        <v>168</v>
      </c>
      <c r="B174" s="25" t="s">
        <v>163</v>
      </c>
      <c r="C174" s="96" t="s">
        <v>233</v>
      </c>
      <c r="D174" s="103"/>
    </row>
    <row r="175" spans="1:4">
      <c r="A175" s="25" t="s">
        <v>168</v>
      </c>
      <c r="B175" s="25" t="s">
        <v>164</v>
      </c>
      <c r="C175" s="96" t="s">
        <v>233</v>
      </c>
      <c r="D175" s="103"/>
    </row>
    <row r="176" spans="1:4">
      <c r="A176" s="25" t="s">
        <v>168</v>
      </c>
      <c r="B176" s="25" t="s">
        <v>165</v>
      </c>
      <c r="C176" s="96" t="s">
        <v>233</v>
      </c>
      <c r="D176" s="103"/>
    </row>
    <row r="177" spans="1:4">
      <c r="A177" s="25" t="s">
        <v>168</v>
      </c>
      <c r="B177" s="25" t="s">
        <v>166</v>
      </c>
      <c r="C177" s="96" t="s">
        <v>233</v>
      </c>
      <c r="D177" s="103"/>
    </row>
    <row r="178" spans="1:4">
      <c r="A178" s="25" t="s">
        <v>168</v>
      </c>
      <c r="B178" s="25" t="s">
        <v>167</v>
      </c>
      <c r="C178" s="88" t="s">
        <v>243</v>
      </c>
      <c r="D178" s="103"/>
    </row>
    <row r="179" spans="1:4">
      <c r="A179" s="25" t="s">
        <v>168</v>
      </c>
      <c r="B179" s="25" t="s">
        <v>168</v>
      </c>
      <c r="C179" s="87" t="s">
        <v>275</v>
      </c>
      <c r="D179" s="103"/>
    </row>
    <row r="180" spans="1:4">
      <c r="A180" s="25" t="s">
        <v>168</v>
      </c>
      <c r="B180" s="25" t="s">
        <v>169</v>
      </c>
      <c r="C180" s="96" t="s">
        <v>233</v>
      </c>
      <c r="D180" s="103"/>
    </row>
    <row r="181" spans="1:4">
      <c r="A181" s="25" t="s">
        <v>168</v>
      </c>
      <c r="B181" s="25" t="s">
        <v>170</v>
      </c>
      <c r="C181" s="96" t="s">
        <v>233</v>
      </c>
      <c r="D181" s="103"/>
    </row>
    <row r="182" spans="1:4">
      <c r="A182" s="25" t="s">
        <v>168</v>
      </c>
      <c r="B182" s="112">
        <v>15</v>
      </c>
      <c r="C182" s="96" t="s">
        <v>233</v>
      </c>
      <c r="D182" s="103"/>
    </row>
    <row r="183" spans="1:4">
      <c r="A183" s="25" t="s">
        <v>169</v>
      </c>
      <c r="B183" s="25" t="s">
        <v>157</v>
      </c>
      <c r="C183" s="89" t="s">
        <v>217</v>
      </c>
      <c r="D183" s="103"/>
    </row>
    <row r="184" spans="1:4">
      <c r="A184" s="25" t="s">
        <v>169</v>
      </c>
      <c r="B184" s="25" t="s">
        <v>158</v>
      </c>
      <c r="C184" s="92" t="s">
        <v>219</v>
      </c>
      <c r="D184" s="103"/>
    </row>
    <row r="185" spans="1:4">
      <c r="A185" s="25" t="s">
        <v>169</v>
      </c>
      <c r="B185" s="25" t="s">
        <v>159</v>
      </c>
      <c r="C185" s="92" t="s">
        <v>219</v>
      </c>
      <c r="D185" s="103"/>
    </row>
    <row r="186" spans="1:4">
      <c r="A186" s="25" t="s">
        <v>169</v>
      </c>
      <c r="B186" s="25" t="s">
        <v>160</v>
      </c>
      <c r="C186" s="92" t="s">
        <v>219</v>
      </c>
      <c r="D186" s="103"/>
    </row>
    <row r="187" spans="1:4">
      <c r="A187" s="25" t="s">
        <v>169</v>
      </c>
      <c r="B187" s="25" t="s">
        <v>161</v>
      </c>
      <c r="C187" s="92" t="s">
        <v>219</v>
      </c>
      <c r="D187" s="103"/>
    </row>
    <row r="188" spans="1:4">
      <c r="A188" s="25" t="s">
        <v>169</v>
      </c>
      <c r="B188" s="25" t="s">
        <v>162</v>
      </c>
      <c r="C188" s="114" t="s">
        <v>228</v>
      </c>
      <c r="D188" s="104"/>
    </row>
    <row r="189" spans="1:4">
      <c r="A189" s="25" t="s">
        <v>169</v>
      </c>
      <c r="B189" s="25" t="s">
        <v>163</v>
      </c>
      <c r="C189" s="96" t="s">
        <v>233</v>
      </c>
      <c r="D189" s="103"/>
    </row>
    <row r="190" spans="1:4">
      <c r="A190" s="25" t="s">
        <v>169</v>
      </c>
      <c r="B190" s="25" t="s">
        <v>164</v>
      </c>
      <c r="C190" s="96" t="s">
        <v>233</v>
      </c>
      <c r="D190" s="103"/>
    </row>
    <row r="191" spans="1:4">
      <c r="A191" s="25" t="s">
        <v>169</v>
      </c>
      <c r="B191" s="25" t="s">
        <v>165</v>
      </c>
      <c r="C191" s="96" t="s">
        <v>233</v>
      </c>
      <c r="D191" s="103"/>
    </row>
    <row r="192" spans="1:4">
      <c r="A192" s="25" t="s">
        <v>169</v>
      </c>
      <c r="B192" s="25" t="s">
        <v>166</v>
      </c>
      <c r="C192" s="96" t="s">
        <v>233</v>
      </c>
      <c r="D192" s="103"/>
    </row>
    <row r="193" spans="1:4">
      <c r="A193" s="25" t="s">
        <v>169</v>
      </c>
      <c r="B193" s="25" t="s">
        <v>167</v>
      </c>
      <c r="C193" s="88" t="s">
        <v>243</v>
      </c>
      <c r="D193" s="103"/>
    </row>
    <row r="194" spans="1:4">
      <c r="A194" s="25" t="s">
        <v>169</v>
      </c>
      <c r="B194" s="25" t="s">
        <v>168</v>
      </c>
      <c r="C194" s="96" t="s">
        <v>233</v>
      </c>
      <c r="D194" s="103"/>
    </row>
    <row r="195" spans="1:4">
      <c r="A195" s="25" t="s">
        <v>169</v>
      </c>
      <c r="B195" s="25" t="s">
        <v>169</v>
      </c>
      <c r="C195" s="87" t="s">
        <v>275</v>
      </c>
      <c r="D195" s="103"/>
    </row>
    <row r="196" spans="1:4">
      <c r="A196" s="25" t="s">
        <v>169</v>
      </c>
      <c r="B196" s="25" t="s">
        <v>170</v>
      </c>
      <c r="C196" s="96" t="s">
        <v>233</v>
      </c>
      <c r="D196" s="103"/>
    </row>
    <row r="197" spans="1:4">
      <c r="A197" s="25" t="s">
        <v>169</v>
      </c>
      <c r="B197" s="112">
        <v>15</v>
      </c>
      <c r="C197" s="96" t="s">
        <v>233</v>
      </c>
      <c r="D197" s="103"/>
    </row>
    <row r="198" spans="1:4">
      <c r="A198" s="25" t="s">
        <v>170</v>
      </c>
      <c r="B198" s="25" t="s">
        <v>157</v>
      </c>
      <c r="C198" s="89" t="s">
        <v>217</v>
      </c>
      <c r="D198" s="103"/>
    </row>
    <row r="199" spans="1:4">
      <c r="A199" s="25" t="s">
        <v>170</v>
      </c>
      <c r="B199" s="25" t="s">
        <v>158</v>
      </c>
      <c r="C199" s="96" t="s">
        <v>233</v>
      </c>
      <c r="D199" s="103"/>
    </row>
    <row r="200" spans="1:4">
      <c r="A200" s="25" t="s">
        <v>170</v>
      </c>
      <c r="B200" s="25" t="s">
        <v>159</v>
      </c>
      <c r="C200" s="96" t="s">
        <v>233</v>
      </c>
      <c r="D200" s="103"/>
    </row>
    <row r="201" spans="1:4">
      <c r="A201" s="25" t="s">
        <v>170</v>
      </c>
      <c r="B201" s="25" t="s">
        <v>160</v>
      </c>
      <c r="C201" s="96" t="s">
        <v>233</v>
      </c>
      <c r="D201" s="103"/>
    </row>
    <row r="202" spans="1:4">
      <c r="A202" s="25" t="s">
        <v>170</v>
      </c>
      <c r="B202" s="25" t="s">
        <v>161</v>
      </c>
      <c r="C202" s="96" t="s">
        <v>233</v>
      </c>
      <c r="D202" s="103"/>
    </row>
    <row r="203" spans="1:4">
      <c r="A203" s="25" t="s">
        <v>170</v>
      </c>
      <c r="B203" s="25" t="s">
        <v>162</v>
      </c>
      <c r="C203" s="114" t="s">
        <v>228</v>
      </c>
      <c r="D203" s="103"/>
    </row>
    <row r="204" spans="1:4">
      <c r="A204" s="25" t="s">
        <v>170</v>
      </c>
      <c r="B204" s="25" t="s">
        <v>163</v>
      </c>
      <c r="C204" s="96" t="s">
        <v>233</v>
      </c>
      <c r="D204" s="104"/>
    </row>
    <row r="205" spans="1:4">
      <c r="A205" s="25" t="s">
        <v>170</v>
      </c>
      <c r="B205" s="25" t="s">
        <v>164</v>
      </c>
      <c r="C205" s="96" t="s">
        <v>233</v>
      </c>
      <c r="D205" s="103"/>
    </row>
    <row r="206" spans="1:4">
      <c r="A206" s="25" t="s">
        <v>170</v>
      </c>
      <c r="B206" s="25" t="s">
        <v>165</v>
      </c>
      <c r="C206" s="96" t="s">
        <v>233</v>
      </c>
      <c r="D206" s="103"/>
    </row>
    <row r="207" spans="1:4">
      <c r="A207" s="25" t="s">
        <v>170</v>
      </c>
      <c r="B207" s="25" t="s">
        <v>166</v>
      </c>
      <c r="C207" s="96" t="s">
        <v>233</v>
      </c>
      <c r="D207" s="103"/>
    </row>
    <row r="208" spans="1:4">
      <c r="A208" s="25" t="s">
        <v>170</v>
      </c>
      <c r="B208" s="25" t="s">
        <v>167</v>
      </c>
      <c r="C208" s="88" t="s">
        <v>243</v>
      </c>
      <c r="D208" s="103"/>
    </row>
    <row r="209" spans="1:4">
      <c r="A209" s="25" t="s">
        <v>170</v>
      </c>
      <c r="B209" s="25" t="s">
        <v>168</v>
      </c>
      <c r="C209" s="96" t="s">
        <v>233</v>
      </c>
      <c r="D209" s="103"/>
    </row>
    <row r="210" spans="1:4">
      <c r="A210" s="25" t="s">
        <v>170</v>
      </c>
      <c r="B210" s="25" t="s">
        <v>169</v>
      </c>
      <c r="C210" s="96" t="s">
        <v>233</v>
      </c>
      <c r="D210" s="103"/>
    </row>
    <row r="211" spans="1:4">
      <c r="A211" s="25" t="s">
        <v>170</v>
      </c>
      <c r="B211" s="25" t="s">
        <v>170</v>
      </c>
      <c r="C211" s="87" t="s">
        <v>275</v>
      </c>
      <c r="D211" s="103"/>
    </row>
    <row r="212" spans="1:4">
      <c r="A212" s="25" t="s">
        <v>170</v>
      </c>
      <c r="B212" s="112">
        <v>15</v>
      </c>
      <c r="C212" s="96" t="s">
        <v>233</v>
      </c>
      <c r="D212" s="103"/>
    </row>
    <row r="213" spans="1:4">
      <c r="A213" s="112">
        <v>15</v>
      </c>
      <c r="B213" s="25" t="s">
        <v>157</v>
      </c>
      <c r="C213" s="89" t="s">
        <v>217</v>
      </c>
      <c r="D213" s="103"/>
    </row>
    <row r="214" spans="1:4">
      <c r="A214" s="112">
        <v>15</v>
      </c>
      <c r="B214" s="25" t="s">
        <v>158</v>
      </c>
      <c r="C214" s="96" t="s">
        <v>233</v>
      </c>
      <c r="D214" s="103"/>
    </row>
    <row r="215" spans="1:4">
      <c r="A215" s="112">
        <v>15</v>
      </c>
      <c r="B215" s="25" t="s">
        <v>159</v>
      </c>
      <c r="C215" s="96" t="s">
        <v>233</v>
      </c>
      <c r="D215" s="103"/>
    </row>
    <row r="216" spans="1:4">
      <c r="A216" s="112">
        <v>15</v>
      </c>
      <c r="B216" s="25" t="s">
        <v>160</v>
      </c>
      <c r="C216" s="96" t="s">
        <v>233</v>
      </c>
      <c r="D216" s="103"/>
    </row>
    <row r="217" spans="1:4">
      <c r="A217" s="112">
        <v>15</v>
      </c>
      <c r="B217" s="25" t="s">
        <v>161</v>
      </c>
      <c r="C217" s="96" t="s">
        <v>233</v>
      </c>
      <c r="D217" s="103"/>
    </row>
    <row r="218" spans="1:4">
      <c r="A218" s="112">
        <v>15</v>
      </c>
      <c r="B218" s="25" t="s">
        <v>162</v>
      </c>
      <c r="C218" s="96" t="s">
        <v>233</v>
      </c>
      <c r="D218" s="103"/>
    </row>
    <row r="219" spans="1:4">
      <c r="A219" s="112">
        <v>15</v>
      </c>
      <c r="B219" s="25" t="s">
        <v>163</v>
      </c>
      <c r="C219" s="96" t="s">
        <v>233</v>
      </c>
      <c r="D219" s="103"/>
    </row>
    <row r="220" spans="1:4">
      <c r="A220" s="112">
        <v>15</v>
      </c>
      <c r="B220" s="25" t="s">
        <v>164</v>
      </c>
      <c r="C220" s="96" t="s">
        <v>233</v>
      </c>
      <c r="D220" s="104"/>
    </row>
    <row r="221" spans="1:4">
      <c r="A221" s="112">
        <v>15</v>
      </c>
      <c r="B221" s="25" t="s">
        <v>165</v>
      </c>
      <c r="C221" s="96" t="s">
        <v>233</v>
      </c>
      <c r="D221" s="103"/>
    </row>
    <row r="222" spans="1:4">
      <c r="A222" s="112">
        <v>15</v>
      </c>
      <c r="B222" s="25" t="s">
        <v>166</v>
      </c>
      <c r="C222" s="96" t="s">
        <v>233</v>
      </c>
      <c r="D222" s="103"/>
    </row>
    <row r="223" spans="1:4">
      <c r="A223" s="112">
        <v>15</v>
      </c>
      <c r="B223" s="25" t="s">
        <v>167</v>
      </c>
      <c r="C223" s="96" t="s">
        <v>233</v>
      </c>
      <c r="D223" s="103"/>
    </row>
    <row r="224" spans="1:4">
      <c r="A224" s="112">
        <v>15</v>
      </c>
      <c r="B224" s="25" t="s">
        <v>168</v>
      </c>
      <c r="C224" s="96" t="s">
        <v>233</v>
      </c>
      <c r="D224" s="103"/>
    </row>
    <row r="225" spans="1:4">
      <c r="A225" s="112">
        <v>15</v>
      </c>
      <c r="B225" s="25" t="s">
        <v>169</v>
      </c>
      <c r="C225" s="96" t="s">
        <v>233</v>
      </c>
      <c r="D225" s="103"/>
    </row>
    <row r="226" spans="1:4">
      <c r="A226" s="112">
        <v>15</v>
      </c>
      <c r="B226" s="25" t="s">
        <v>170</v>
      </c>
      <c r="C226" s="96" t="s">
        <v>233</v>
      </c>
      <c r="D226" s="103"/>
    </row>
    <row r="227" spans="1:4">
      <c r="A227" s="112">
        <v>15</v>
      </c>
      <c r="B227" s="25" t="s">
        <v>276</v>
      </c>
      <c r="C227" s="87" t="s">
        <v>275</v>
      </c>
      <c r="D227" s="103"/>
    </row>
    <row r="228" spans="1:4">
      <c r="A228" s="103"/>
      <c r="D228" s="103"/>
    </row>
    <row r="229" spans="1:4">
      <c r="A229" s="103"/>
      <c r="D229" s="103"/>
    </row>
    <row r="230" spans="1:4">
      <c r="D230"/>
    </row>
    <row r="231" spans="1:4">
      <c r="D231"/>
    </row>
    <row r="232" spans="1:4">
      <c r="D232"/>
    </row>
    <row r="233" spans="1:4">
      <c r="D233" s="103"/>
    </row>
    <row r="234" spans="1:4">
      <c r="D234" s="103"/>
    </row>
    <row r="235" spans="1:4">
      <c r="D235" s="103"/>
    </row>
    <row r="236" spans="1:4">
      <c r="D236" s="103"/>
    </row>
    <row r="237" spans="1:4">
      <c r="D237" s="103"/>
    </row>
    <row r="238" spans="1:4">
      <c r="D238" s="103"/>
    </row>
    <row r="239" spans="1:4">
      <c r="D239" s="103"/>
    </row>
    <row r="240" spans="1:4">
      <c r="D240" s="103"/>
    </row>
    <row r="241" spans="4:4">
      <c r="D241" s="103"/>
    </row>
    <row r="242" spans="4:4">
      <c r="D242" s="103"/>
    </row>
    <row r="243" spans="4:4">
      <c r="D243" s="103"/>
    </row>
    <row r="244" spans="4:4">
      <c r="D244" s="103"/>
    </row>
    <row r="245" spans="4:4">
      <c r="D245" s="103"/>
    </row>
    <row r="246" spans="4:4">
      <c r="D246" s="103"/>
    </row>
    <row r="247" spans="4:4">
      <c r="D247" s="10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D40"/>
  <sheetViews>
    <sheetView showGridLines="0" topLeftCell="I1" workbookViewId="0">
      <selection activeCell="V3" sqref="V3:W11"/>
    </sheetView>
  </sheetViews>
  <sheetFormatPr defaultRowHeight="14.5"/>
  <cols>
    <col min="1" max="1" width="34.54296875" style="28" customWidth="1"/>
    <col min="2" max="2" width="3.81640625" style="21" customWidth="1"/>
    <col min="3" max="19" width="7.26953125" customWidth="1"/>
    <col min="20" max="20" width="9.1796875" customWidth="1"/>
    <col min="22" max="22" width="6.1796875" customWidth="1"/>
    <col min="23" max="23" width="64.1796875" customWidth="1"/>
  </cols>
  <sheetData>
    <row r="1" spans="1:30" ht="21">
      <c r="A1" s="52" t="s">
        <v>270</v>
      </c>
    </row>
    <row r="3" spans="1:30" s="29" customFormat="1" ht="96" customHeight="1">
      <c r="A3" s="33" t="s">
        <v>203</v>
      </c>
      <c r="B3" s="36"/>
      <c r="C3" s="31" t="str">
        <f>A5</f>
        <v>Urban and associated developed areas</v>
      </c>
      <c r="D3" s="31" t="str">
        <f>A6</f>
        <v>Homogeneous herbaceous cropland</v>
      </c>
      <c r="E3" s="31" t="str">
        <f>A7</f>
        <v>Agriculture plantations, permanent crops</v>
      </c>
      <c r="F3" s="31" t="str">
        <f>A8</f>
        <v>Agriculture associations and mosaics</v>
      </c>
      <c r="G3" s="31" t="str">
        <f>A9</f>
        <v>Pastures and natural grassland</v>
      </c>
      <c r="H3" s="31" t="str">
        <f>A10</f>
        <v>Forest tree cover</v>
      </c>
      <c r="I3" s="31" t="str">
        <f>A11</f>
        <v>Shrubland, bushland, heathland</v>
      </c>
      <c r="J3" s="31" t="str">
        <f>A12</f>
        <v>Sparsely vegetated areas</v>
      </c>
      <c r="K3" s="31" t="str">
        <f>A13</f>
        <v>Natural vegetation associations and mosaics</v>
      </c>
      <c r="L3" s="31" t="str">
        <f>A14</f>
        <v>Barren land</v>
      </c>
      <c r="M3" s="31" t="str">
        <f>A15</f>
        <v>Permanent snow and glaciers</v>
      </c>
      <c r="N3" s="31" t="str">
        <f>A16</f>
        <v>Open wetlands</v>
      </c>
      <c r="O3" s="31" t="str">
        <f>A17</f>
        <v>Inland water bodies</v>
      </c>
      <c r="P3" s="31" t="str">
        <f>A18</f>
        <v>Coastal water bodies and inter-tidal areas</v>
      </c>
      <c r="Q3" s="31" t="str">
        <f>A19</f>
        <v>Sea (interface with land)</v>
      </c>
      <c r="R3" s="102" t="s">
        <v>259</v>
      </c>
      <c r="S3" s="109" t="s">
        <v>258</v>
      </c>
      <c r="T3" s="110" t="s">
        <v>260</v>
      </c>
      <c r="V3" s="60" t="s">
        <v>248</v>
      </c>
    </row>
    <row r="4" spans="1:30" s="21" customFormat="1" ht="18.5">
      <c r="A4" s="35" t="s">
        <v>202</v>
      </c>
      <c r="B4" s="40"/>
      <c r="C4" s="25" t="str">
        <f>B5</f>
        <v>01</v>
      </c>
      <c r="D4" s="25" t="str">
        <f>B6</f>
        <v>02</v>
      </c>
      <c r="E4" s="25" t="str">
        <f>B7</f>
        <v>03</v>
      </c>
      <c r="F4" s="25" t="str">
        <f>B8</f>
        <v>04</v>
      </c>
      <c r="G4" s="25" t="str">
        <f>B9</f>
        <v>05</v>
      </c>
      <c r="H4" s="25" t="str">
        <f>B10</f>
        <v>06</v>
      </c>
      <c r="I4" s="21" t="str">
        <f>B11</f>
        <v>07</v>
      </c>
      <c r="J4" s="25" t="str">
        <f>B12</f>
        <v>08</v>
      </c>
      <c r="K4" s="25" t="str">
        <f>B13</f>
        <v>09</v>
      </c>
      <c r="L4" s="25" t="str">
        <f>B14</f>
        <v>10</v>
      </c>
      <c r="M4" s="25" t="str">
        <f>B15</f>
        <v>11</v>
      </c>
      <c r="N4" s="25" t="str">
        <f>B16</f>
        <v>12</v>
      </c>
      <c r="O4" s="25" t="str">
        <f>B17</f>
        <v>13</v>
      </c>
      <c r="P4" s="25" t="str">
        <f>B18</f>
        <v>14</v>
      </c>
      <c r="Q4" s="25">
        <f>B19</f>
        <v>15</v>
      </c>
      <c r="R4" s="25"/>
      <c r="S4" s="25">
        <f>B21</f>
        <v>99</v>
      </c>
      <c r="T4" s="25"/>
      <c r="V4" s="44" t="str">
        <f>LFlows!B3</f>
        <v>lf1</v>
      </c>
      <c r="W4" s="53" t="str">
        <f>LFlows!C3</f>
        <v>Artificial development</v>
      </c>
      <c r="X4" s="43"/>
      <c r="Y4" s="43"/>
      <c r="Z4" s="43"/>
      <c r="AA4" s="43"/>
      <c r="AB4" s="43"/>
      <c r="AC4" s="43"/>
      <c r="AD4" s="43"/>
    </row>
    <row r="5" spans="1:30" ht="15.5">
      <c r="A5" s="32" t="str">
        <f>LCEFU_corresp.!B3</f>
        <v>Urban and associated developed areas</v>
      </c>
      <c r="B5" s="25" t="str">
        <f>LCEFU_corresp.!A3</f>
        <v>01</v>
      </c>
      <c r="C5" s="113" t="str">
        <f>$V$6</f>
        <v>lf3</v>
      </c>
      <c r="D5" s="88" t="str">
        <f t="shared" ref="D5:N5" si="0">$V$10</f>
        <v>lf7</v>
      </c>
      <c r="E5" s="88" t="str">
        <f t="shared" si="0"/>
        <v>lf7</v>
      </c>
      <c r="F5" s="88" t="str">
        <f t="shared" si="0"/>
        <v>lf7</v>
      </c>
      <c r="G5" s="88" t="str">
        <f t="shared" si="0"/>
        <v>lf7</v>
      </c>
      <c r="H5" s="88" t="str">
        <f t="shared" si="0"/>
        <v>lf7</v>
      </c>
      <c r="I5" s="88" t="str">
        <f t="shared" si="0"/>
        <v>lf7</v>
      </c>
      <c r="J5" s="88" t="str">
        <f t="shared" si="0"/>
        <v>lf7</v>
      </c>
      <c r="K5" s="88" t="str">
        <f t="shared" si="0"/>
        <v>lf7</v>
      </c>
      <c r="L5" s="88" t="str">
        <f t="shared" si="0"/>
        <v>lf7</v>
      </c>
      <c r="M5" s="88" t="str">
        <f t="shared" si="0"/>
        <v>lf7</v>
      </c>
      <c r="N5" s="88" t="str">
        <f t="shared" si="0"/>
        <v>lf7</v>
      </c>
      <c r="O5" s="89" t="str">
        <f t="shared" ref="O5:O14" si="1">$V$4</f>
        <v>lf1</v>
      </c>
      <c r="P5" s="96" t="str">
        <f t="shared" ref="P5:Q17" si="2">$V$9</f>
        <v>lf6</v>
      </c>
      <c r="Q5" s="96" t="str">
        <f t="shared" si="2"/>
        <v>lf6</v>
      </c>
      <c r="R5" s="99"/>
      <c r="S5" s="90" t="str">
        <f t="shared" ref="S5:S19" si="3">$V$11</f>
        <v>lf0</v>
      </c>
      <c r="T5" s="41"/>
      <c r="V5" s="45" t="str">
        <f>LFlows!B4</f>
        <v>lf2</v>
      </c>
      <c r="W5" s="54" t="str">
        <f>LFlows!C4</f>
        <v>Agriculture development</v>
      </c>
      <c r="X5" s="43"/>
      <c r="Y5" s="43"/>
      <c r="Z5" s="43"/>
      <c r="AA5" s="43"/>
      <c r="AB5" s="43"/>
      <c r="AC5" s="43"/>
      <c r="AD5" s="43"/>
    </row>
    <row r="6" spans="1:30" ht="15.5">
      <c r="A6" s="32" t="str">
        <f>LCEFU_corresp.!B6</f>
        <v>Homogeneous herbaceous cropland</v>
      </c>
      <c r="B6" s="25" t="str">
        <f>LCEFU_corresp.!A6</f>
        <v>02</v>
      </c>
      <c r="C6" s="89" t="str">
        <f t="shared" ref="C6:C19" si="4">$V$4</f>
        <v>lf1</v>
      </c>
      <c r="D6" s="113" t="str">
        <f>$V$6</f>
        <v>lf3</v>
      </c>
      <c r="E6" s="113" t="str">
        <f>$V$6</f>
        <v>lf3</v>
      </c>
      <c r="F6" s="114" t="str">
        <f t="shared" ref="F6:K6" si="5">$V$8</f>
        <v>lf5</v>
      </c>
      <c r="G6" s="114" t="str">
        <f t="shared" si="5"/>
        <v>lf5</v>
      </c>
      <c r="H6" s="114" t="str">
        <f t="shared" si="5"/>
        <v>lf5</v>
      </c>
      <c r="I6" s="114" t="str">
        <f t="shared" si="5"/>
        <v>lf5</v>
      </c>
      <c r="J6" s="114" t="str">
        <f t="shared" si="5"/>
        <v>lf5</v>
      </c>
      <c r="K6" s="114" t="str">
        <f t="shared" si="5"/>
        <v>lf5</v>
      </c>
      <c r="L6" s="96" t="str">
        <f>$V$9</f>
        <v>lf6</v>
      </c>
      <c r="M6" s="88" t="str">
        <f t="shared" ref="M6:M14" si="6">$V$10</f>
        <v>lf7</v>
      </c>
      <c r="N6" s="114" t="str">
        <f>$V$8</f>
        <v>lf5</v>
      </c>
      <c r="O6" s="89" t="str">
        <f t="shared" si="1"/>
        <v>lf1</v>
      </c>
      <c r="P6" s="96" t="str">
        <f t="shared" si="2"/>
        <v>lf6</v>
      </c>
      <c r="Q6" s="96" t="str">
        <f t="shared" si="2"/>
        <v>lf6</v>
      </c>
      <c r="R6" s="99"/>
      <c r="S6" s="90" t="str">
        <f t="shared" si="3"/>
        <v>lf0</v>
      </c>
      <c r="T6" s="41"/>
      <c r="V6" s="51" t="str">
        <f>LFlows!B5</f>
        <v>lf3</v>
      </c>
      <c r="W6" s="55" t="str">
        <f>LFlows!C5</f>
        <v>Internal conversions, rotations</v>
      </c>
      <c r="X6" s="43"/>
      <c r="Y6" s="43"/>
      <c r="Z6" s="43"/>
      <c r="AA6" s="43"/>
      <c r="AB6" s="43"/>
      <c r="AC6" s="43"/>
      <c r="AD6" s="43"/>
    </row>
    <row r="7" spans="1:30" ht="15.5">
      <c r="A7" s="32" t="str">
        <f>LCEFU_corresp.!B13</f>
        <v>Agriculture plantations, permanent crops</v>
      </c>
      <c r="B7" s="25" t="str">
        <f>LCEFU_corresp.!A13</f>
        <v>03</v>
      </c>
      <c r="C7" s="89" t="str">
        <f t="shared" si="4"/>
        <v>lf1</v>
      </c>
      <c r="D7" s="113" t="str">
        <f>$V$6</f>
        <v>lf3</v>
      </c>
      <c r="E7" s="113" t="str">
        <f>$V$6</f>
        <v>lf3</v>
      </c>
      <c r="F7" s="114" t="str">
        <f>$V$8</f>
        <v>lf5</v>
      </c>
      <c r="G7" s="114" t="str">
        <f>$V$8</f>
        <v>lf5</v>
      </c>
      <c r="H7" s="114" t="str">
        <f>$V$8</f>
        <v>lf5</v>
      </c>
      <c r="I7" s="114" t="str">
        <f>$V$8</f>
        <v>lf5</v>
      </c>
      <c r="J7" s="96" t="str">
        <f>$V$9</f>
        <v>lf6</v>
      </c>
      <c r="K7" s="114" t="str">
        <f>$V$8</f>
        <v>lf5</v>
      </c>
      <c r="L7" s="96" t="str">
        <f>$V$9</f>
        <v>lf6</v>
      </c>
      <c r="M7" s="88" t="str">
        <f t="shared" si="6"/>
        <v>lf7</v>
      </c>
      <c r="N7" s="114" t="str">
        <f>$V$8</f>
        <v>lf5</v>
      </c>
      <c r="O7" s="89" t="str">
        <f t="shared" si="1"/>
        <v>lf1</v>
      </c>
      <c r="P7" s="96" t="str">
        <f t="shared" si="2"/>
        <v>lf6</v>
      </c>
      <c r="Q7" s="96" t="str">
        <f t="shared" si="2"/>
        <v>lf6</v>
      </c>
      <c r="R7" s="99"/>
      <c r="S7" s="90" t="str">
        <f t="shared" si="3"/>
        <v>lf0</v>
      </c>
      <c r="T7" s="41"/>
      <c r="V7" s="46" t="str">
        <f>LFlows!B6</f>
        <v>lf4</v>
      </c>
      <c r="W7" s="56" t="str">
        <f>LFlows!C6</f>
        <v xml:space="preserve">Management and alteration of forested land </v>
      </c>
      <c r="X7" s="43"/>
      <c r="Y7" s="43"/>
      <c r="Z7" s="43"/>
      <c r="AA7" s="43"/>
      <c r="AB7" s="43"/>
      <c r="AC7" s="43"/>
      <c r="AD7" s="43"/>
    </row>
    <row r="8" spans="1:30" ht="15.5">
      <c r="A8" s="32" t="str">
        <f>LCEFU_corresp.!B20</f>
        <v>Agriculture associations and mosaics</v>
      </c>
      <c r="B8" s="25" t="str">
        <f>LCEFU_corresp.!A20</f>
        <v>04</v>
      </c>
      <c r="C8" s="89" t="str">
        <f t="shared" si="4"/>
        <v>lf1</v>
      </c>
      <c r="D8" s="92" t="str">
        <f t="shared" ref="D8:E14" si="7">$V$5</f>
        <v>lf2</v>
      </c>
      <c r="E8" s="92" t="str">
        <f t="shared" si="7"/>
        <v>lf2</v>
      </c>
      <c r="F8" s="113" t="str">
        <f>$V$6</f>
        <v>lf3</v>
      </c>
      <c r="G8" s="114" t="str">
        <f>$V$8</f>
        <v>lf5</v>
      </c>
      <c r="H8" s="114" t="str">
        <f>$V$8</f>
        <v>lf5</v>
      </c>
      <c r="I8" s="114" t="str">
        <f>$V$8</f>
        <v>lf5</v>
      </c>
      <c r="J8" s="96" t="str">
        <f>$V$9</f>
        <v>lf6</v>
      </c>
      <c r="K8" s="114" t="str">
        <f>$V$8</f>
        <v>lf5</v>
      </c>
      <c r="L8" s="96" t="str">
        <f>$V$9</f>
        <v>lf6</v>
      </c>
      <c r="M8" s="88" t="str">
        <f t="shared" si="6"/>
        <v>lf7</v>
      </c>
      <c r="N8" s="114" t="str">
        <f>$V$8</f>
        <v>lf5</v>
      </c>
      <c r="O8" s="89" t="str">
        <f t="shared" si="1"/>
        <v>lf1</v>
      </c>
      <c r="P8" s="96" t="str">
        <f t="shared" si="2"/>
        <v>lf6</v>
      </c>
      <c r="Q8" s="96" t="str">
        <f t="shared" si="2"/>
        <v>lf6</v>
      </c>
      <c r="R8" s="99"/>
      <c r="S8" s="90" t="str">
        <f t="shared" si="3"/>
        <v>lf0</v>
      </c>
      <c r="T8" s="41"/>
      <c r="V8" s="115" t="str">
        <f>LFlows!B7</f>
        <v>lf5</v>
      </c>
      <c r="W8" s="116" t="str">
        <f>LFlows!C7</f>
        <v xml:space="preserve">Restoration and development of habitats </v>
      </c>
      <c r="X8" s="43"/>
      <c r="Y8" s="43"/>
      <c r="Z8" s="43"/>
      <c r="AA8" s="43"/>
      <c r="AB8" s="43"/>
      <c r="AC8" s="43"/>
      <c r="AD8" s="43"/>
    </row>
    <row r="9" spans="1:30" ht="15.5">
      <c r="A9" s="32" t="str">
        <f>LCEFU_corresp.!B24</f>
        <v>Pastures and natural grassland</v>
      </c>
      <c r="B9" s="25" t="str">
        <f>LCEFU_corresp.!A24</f>
        <v>05</v>
      </c>
      <c r="C9" s="89" t="str">
        <f t="shared" si="4"/>
        <v>lf1</v>
      </c>
      <c r="D9" s="92" t="str">
        <f t="shared" si="7"/>
        <v>lf2</v>
      </c>
      <c r="E9" s="92" t="str">
        <f t="shared" si="7"/>
        <v>lf2</v>
      </c>
      <c r="F9" s="92" t="str">
        <f t="shared" ref="F9:F14" si="8">$V$5</f>
        <v>lf2</v>
      </c>
      <c r="G9" s="113" t="str">
        <f>$V$6</f>
        <v>lf3</v>
      </c>
      <c r="H9" s="114" t="str">
        <f>$V$8</f>
        <v>lf5</v>
      </c>
      <c r="I9" s="114" t="str">
        <f>$V$8</f>
        <v>lf5</v>
      </c>
      <c r="J9" s="96" t="str">
        <f>$V$9</f>
        <v>lf6</v>
      </c>
      <c r="K9" s="114" t="str">
        <f>$V$8</f>
        <v>lf5</v>
      </c>
      <c r="L9" s="96" t="str">
        <f>$V$9</f>
        <v>lf6</v>
      </c>
      <c r="M9" s="88" t="str">
        <f t="shared" si="6"/>
        <v>lf7</v>
      </c>
      <c r="N9" s="114" t="str">
        <f>$V$8</f>
        <v>lf5</v>
      </c>
      <c r="O9" s="89" t="str">
        <f t="shared" si="1"/>
        <v>lf1</v>
      </c>
      <c r="P9" s="96" t="str">
        <f t="shared" si="2"/>
        <v>lf6</v>
      </c>
      <c r="Q9" s="96" t="str">
        <f t="shared" si="2"/>
        <v>lf6</v>
      </c>
      <c r="R9" s="99"/>
      <c r="S9" s="90" t="str">
        <f t="shared" si="3"/>
        <v>lf0</v>
      </c>
      <c r="T9" s="41"/>
      <c r="V9" s="94" t="str">
        <f>LFlows!B8</f>
        <v>lf6</v>
      </c>
      <c r="W9" s="95" t="str">
        <f>LFlows!C8</f>
        <v>Changes of land-cover due to natural and multiple causes</v>
      </c>
      <c r="X9" s="43"/>
      <c r="Y9" s="43"/>
      <c r="Z9" s="43"/>
      <c r="AA9" s="43"/>
      <c r="AB9" s="43"/>
      <c r="AC9" s="43"/>
      <c r="AD9" s="43"/>
    </row>
    <row r="10" spans="1:30" ht="15.5">
      <c r="A10" s="32" t="str">
        <f>LCEFU_corresp.!B27</f>
        <v>Forest tree cover</v>
      </c>
      <c r="B10" s="25" t="str">
        <f>LCEFU_corresp.!A27</f>
        <v>06</v>
      </c>
      <c r="C10" s="89" t="str">
        <f t="shared" si="4"/>
        <v>lf1</v>
      </c>
      <c r="D10" s="92" t="str">
        <f t="shared" si="7"/>
        <v>lf2</v>
      </c>
      <c r="E10" s="92" t="str">
        <f t="shared" si="7"/>
        <v>lf2</v>
      </c>
      <c r="F10" s="92" t="str">
        <f t="shared" si="8"/>
        <v>lf2</v>
      </c>
      <c r="G10" s="93" t="str">
        <f>LFlows!$G$21</f>
        <v>lf4</v>
      </c>
      <c r="H10" s="113" t="str">
        <f>$V$6</f>
        <v>lf3</v>
      </c>
      <c r="I10" s="93" t="str">
        <f>LFlows!$G$21</f>
        <v>lf4</v>
      </c>
      <c r="J10" s="93" t="str">
        <f>LFlows!$G$21</f>
        <v>lf4</v>
      </c>
      <c r="K10" s="93" t="str">
        <f>LFlows!$G$21</f>
        <v>lf4</v>
      </c>
      <c r="L10" s="93" t="str">
        <f>LFlows!$G$21</f>
        <v>lf4</v>
      </c>
      <c r="M10" s="88" t="str">
        <f t="shared" si="6"/>
        <v>lf7</v>
      </c>
      <c r="N10" s="93" t="str">
        <f>LFlows!$G$21</f>
        <v>lf4</v>
      </c>
      <c r="O10" s="89" t="str">
        <f t="shared" si="1"/>
        <v>lf1</v>
      </c>
      <c r="P10" s="96" t="str">
        <f t="shared" si="2"/>
        <v>lf6</v>
      </c>
      <c r="Q10" s="96" t="str">
        <f t="shared" si="2"/>
        <v>lf6</v>
      </c>
      <c r="R10" s="99"/>
      <c r="S10" s="90" t="str">
        <f t="shared" si="3"/>
        <v>lf0</v>
      </c>
      <c r="T10" s="41"/>
      <c r="V10" s="84" t="str">
        <f>LFlows!B9</f>
        <v>lf7</v>
      </c>
      <c r="W10" s="86" t="str">
        <f>LFlows!C9</f>
        <v>Other land cover changes n.e.c. and reclassification</v>
      </c>
      <c r="X10" s="43"/>
      <c r="Y10" s="43"/>
      <c r="Z10" s="43"/>
      <c r="AA10" s="43"/>
      <c r="AB10" s="43"/>
      <c r="AC10" s="43"/>
      <c r="AD10" s="43"/>
    </row>
    <row r="11" spans="1:30" ht="15.5">
      <c r="A11" s="32" t="str">
        <f>LCEFU_corresp.!B32</f>
        <v>Shrubland, bushland, heathland</v>
      </c>
      <c r="B11" s="25" t="str">
        <f>LCEFU_corresp.!A32</f>
        <v>07</v>
      </c>
      <c r="C11" s="89" t="str">
        <f t="shared" si="4"/>
        <v>lf1</v>
      </c>
      <c r="D11" s="92" t="str">
        <f t="shared" si="7"/>
        <v>lf2</v>
      </c>
      <c r="E11" s="92" t="str">
        <f t="shared" si="7"/>
        <v>lf2</v>
      </c>
      <c r="F11" s="92" t="str">
        <f t="shared" si="8"/>
        <v>lf2</v>
      </c>
      <c r="G11" s="96" t="str">
        <f>$V$9</f>
        <v>lf6</v>
      </c>
      <c r="H11" s="114" t="str">
        <f>$V$8</f>
        <v>lf5</v>
      </c>
      <c r="I11" s="113" t="str">
        <f>$V$6</f>
        <v>lf3</v>
      </c>
      <c r="J11" s="96" t="str">
        <f>$V$9</f>
        <v>lf6</v>
      </c>
      <c r="K11" s="96" t="str">
        <f>$V$9</f>
        <v>lf6</v>
      </c>
      <c r="L11" s="96" t="str">
        <f>$V$9</f>
        <v>lf6</v>
      </c>
      <c r="M11" s="88" t="str">
        <f t="shared" si="6"/>
        <v>lf7</v>
      </c>
      <c r="N11" s="96" t="str">
        <f>$V$9</f>
        <v>lf6</v>
      </c>
      <c r="O11" s="89" t="str">
        <f t="shared" si="1"/>
        <v>lf1</v>
      </c>
      <c r="P11" s="96" t="str">
        <f t="shared" si="2"/>
        <v>lf6</v>
      </c>
      <c r="Q11" s="96" t="str">
        <f t="shared" si="2"/>
        <v>lf6</v>
      </c>
      <c r="R11" s="99"/>
      <c r="S11" s="90" t="str">
        <f t="shared" si="3"/>
        <v>lf0</v>
      </c>
      <c r="T11" s="41"/>
      <c r="V11" s="49" t="str">
        <f>LFlows!B10</f>
        <v>lf0</v>
      </c>
      <c r="W11" s="59" t="str">
        <f>LFlows!C10</f>
        <v>No observed land-cover change</v>
      </c>
      <c r="X11" s="43"/>
      <c r="Y11" s="43"/>
      <c r="Z11" s="43"/>
      <c r="AA11" s="43"/>
      <c r="AB11" s="43"/>
      <c r="AC11" s="43"/>
      <c r="AD11" s="43"/>
    </row>
    <row r="12" spans="1:30">
      <c r="A12" s="32" t="str">
        <f>LCEFU_corresp.!B33</f>
        <v>Sparsely vegetated areas</v>
      </c>
      <c r="B12" s="25" t="str">
        <f>LCEFU_corresp.!A33</f>
        <v>08</v>
      </c>
      <c r="C12" s="89" t="str">
        <f t="shared" si="4"/>
        <v>lf1</v>
      </c>
      <c r="D12" s="92" t="str">
        <f t="shared" si="7"/>
        <v>lf2</v>
      </c>
      <c r="E12" s="92" t="str">
        <f t="shared" si="7"/>
        <v>lf2</v>
      </c>
      <c r="F12" s="92" t="str">
        <f t="shared" si="8"/>
        <v>lf2</v>
      </c>
      <c r="G12" s="92" t="str">
        <f>$V$5</f>
        <v>lf2</v>
      </c>
      <c r="H12" s="114" t="str">
        <f>$V$8</f>
        <v>lf5</v>
      </c>
      <c r="I12" s="96" t="str">
        <f t="shared" ref="I12:I19" si="9">$V$9</f>
        <v>lf6</v>
      </c>
      <c r="J12" s="113" t="str">
        <f>$V$6</f>
        <v>lf3</v>
      </c>
      <c r="K12" s="96" t="str">
        <f>$V$9</f>
        <v>lf6</v>
      </c>
      <c r="L12" s="96" t="str">
        <f>$V$9</f>
        <v>lf6</v>
      </c>
      <c r="M12" s="88" t="str">
        <f t="shared" si="6"/>
        <v>lf7</v>
      </c>
      <c r="N12" s="96" t="str">
        <f>$V$9</f>
        <v>lf6</v>
      </c>
      <c r="O12" s="89" t="str">
        <f t="shared" si="1"/>
        <v>lf1</v>
      </c>
      <c r="P12" s="96" t="str">
        <f t="shared" si="2"/>
        <v>lf6</v>
      </c>
      <c r="Q12" s="96" t="str">
        <f t="shared" si="2"/>
        <v>lf6</v>
      </c>
      <c r="R12" s="99"/>
      <c r="S12" s="90" t="str">
        <f t="shared" si="3"/>
        <v>lf0</v>
      </c>
      <c r="T12" s="41"/>
    </row>
    <row r="13" spans="1:30">
      <c r="A13" s="32" t="str">
        <f>LCEFU_corresp.!B34</f>
        <v>Natural vegetation associations and mosaics</v>
      </c>
      <c r="B13" s="25" t="str">
        <f>LCEFU_corresp.!A34</f>
        <v>09</v>
      </c>
      <c r="C13" s="89" t="str">
        <f t="shared" si="4"/>
        <v>lf1</v>
      </c>
      <c r="D13" s="92" t="str">
        <f t="shared" si="7"/>
        <v>lf2</v>
      </c>
      <c r="E13" s="92" t="str">
        <f t="shared" si="7"/>
        <v>lf2</v>
      </c>
      <c r="F13" s="92" t="str">
        <f t="shared" si="8"/>
        <v>lf2</v>
      </c>
      <c r="G13" s="92" t="str">
        <f>$V$5</f>
        <v>lf2</v>
      </c>
      <c r="H13" s="114" t="str">
        <f>$V$8</f>
        <v>lf5</v>
      </c>
      <c r="I13" s="96" t="str">
        <f t="shared" si="9"/>
        <v>lf6</v>
      </c>
      <c r="J13" s="96" t="str">
        <f t="shared" ref="J13:J19" si="10">$V$9</f>
        <v>lf6</v>
      </c>
      <c r="K13" s="113" t="str">
        <f>$V$6</f>
        <v>lf3</v>
      </c>
      <c r="L13" s="96" t="str">
        <f>$V$9</f>
        <v>lf6</v>
      </c>
      <c r="M13" s="88" t="str">
        <f t="shared" si="6"/>
        <v>lf7</v>
      </c>
      <c r="N13" s="96" t="str">
        <f>$V$9</f>
        <v>lf6</v>
      </c>
      <c r="O13" s="89" t="str">
        <f t="shared" si="1"/>
        <v>lf1</v>
      </c>
      <c r="P13" s="96" t="str">
        <f t="shared" si="2"/>
        <v>lf6</v>
      </c>
      <c r="Q13" s="96" t="str">
        <f t="shared" si="2"/>
        <v>lf6</v>
      </c>
      <c r="R13" s="99"/>
      <c r="S13" s="90" t="str">
        <f t="shared" si="3"/>
        <v>lf0</v>
      </c>
      <c r="T13" s="41"/>
    </row>
    <row r="14" spans="1:30">
      <c r="A14" s="32" t="str">
        <f>LCEFU_corresp.!B35</f>
        <v>Barren land</v>
      </c>
      <c r="B14" s="25" t="str">
        <f>LCEFU_corresp.!A35</f>
        <v>10</v>
      </c>
      <c r="C14" s="89" t="str">
        <f t="shared" si="4"/>
        <v>lf1</v>
      </c>
      <c r="D14" s="92" t="str">
        <f t="shared" si="7"/>
        <v>lf2</v>
      </c>
      <c r="E14" s="92" t="str">
        <f t="shared" si="7"/>
        <v>lf2</v>
      </c>
      <c r="F14" s="92" t="str">
        <f t="shared" si="8"/>
        <v>lf2</v>
      </c>
      <c r="G14" s="92" t="str">
        <f>$V$5</f>
        <v>lf2</v>
      </c>
      <c r="H14" s="114" t="str">
        <f>$V$8</f>
        <v>lf5</v>
      </c>
      <c r="I14" s="96" t="str">
        <f t="shared" si="9"/>
        <v>lf6</v>
      </c>
      <c r="J14" s="96" t="str">
        <f t="shared" si="10"/>
        <v>lf6</v>
      </c>
      <c r="K14" s="114" t="str">
        <f>$V$8</f>
        <v>lf5</v>
      </c>
      <c r="L14" s="113" t="str">
        <f>$V$6</f>
        <v>lf3</v>
      </c>
      <c r="M14" s="88" t="str">
        <f t="shared" si="6"/>
        <v>lf7</v>
      </c>
      <c r="N14" s="96" t="str">
        <f>$V$9</f>
        <v>lf6</v>
      </c>
      <c r="O14" s="89" t="str">
        <f t="shared" si="1"/>
        <v>lf1</v>
      </c>
      <c r="P14" s="96" t="str">
        <f t="shared" si="2"/>
        <v>lf6</v>
      </c>
      <c r="Q14" s="96" t="str">
        <f t="shared" si="2"/>
        <v>lf6</v>
      </c>
      <c r="R14" s="99"/>
      <c r="S14" s="90" t="str">
        <f t="shared" si="3"/>
        <v>lf0</v>
      </c>
      <c r="T14" s="41"/>
    </row>
    <row r="15" spans="1:30">
      <c r="A15" s="32" t="str">
        <f>LCEFU_corresp.!B36</f>
        <v>Permanent snow and glaciers</v>
      </c>
      <c r="B15" s="25" t="str">
        <f>LCEFU_corresp.!A36</f>
        <v>11</v>
      </c>
      <c r="C15" s="89" t="str">
        <f t="shared" si="4"/>
        <v>lf1</v>
      </c>
      <c r="D15" s="96" t="str">
        <f>$V$9</f>
        <v>lf6</v>
      </c>
      <c r="E15" s="96" t="str">
        <f>$V$9</f>
        <v>lf6</v>
      </c>
      <c r="F15" s="96" t="str">
        <f>$V$9</f>
        <v>lf6</v>
      </c>
      <c r="G15" s="96" t="str">
        <f>$V$9</f>
        <v>lf6</v>
      </c>
      <c r="H15" s="96" t="str">
        <f>$V$9</f>
        <v>lf6</v>
      </c>
      <c r="I15" s="96" t="str">
        <f t="shared" si="9"/>
        <v>lf6</v>
      </c>
      <c r="J15" s="96" t="str">
        <f t="shared" si="10"/>
        <v>lf6</v>
      </c>
      <c r="K15" s="96" t="str">
        <f t="shared" ref="K15:L19" si="11">$V$9</f>
        <v>lf6</v>
      </c>
      <c r="L15" s="96" t="str">
        <f t="shared" si="11"/>
        <v>lf6</v>
      </c>
      <c r="M15" s="113" t="str">
        <f>$V$6</f>
        <v>lf3</v>
      </c>
      <c r="N15" s="96" t="str">
        <f>$V$9</f>
        <v>lf6</v>
      </c>
      <c r="O15" s="96" t="str">
        <f>$V$9</f>
        <v>lf6</v>
      </c>
      <c r="P15" s="96" t="str">
        <f t="shared" si="2"/>
        <v>lf6</v>
      </c>
      <c r="Q15" s="96" t="str">
        <f t="shared" si="2"/>
        <v>lf6</v>
      </c>
      <c r="R15" s="99"/>
      <c r="S15" s="90" t="str">
        <f t="shared" si="3"/>
        <v>lf0</v>
      </c>
      <c r="T15" s="41"/>
    </row>
    <row r="16" spans="1:30">
      <c r="A16" s="32" t="str">
        <f>LCEFU_corresp.!B37</f>
        <v>Open wetlands</v>
      </c>
      <c r="B16" s="25" t="str">
        <f>LCEFU_corresp.!A37</f>
        <v>12</v>
      </c>
      <c r="C16" s="89" t="str">
        <f t="shared" si="4"/>
        <v>lf1</v>
      </c>
      <c r="D16" s="92" t="str">
        <f t="shared" ref="D16:G17" si="12">$V$5</f>
        <v>lf2</v>
      </c>
      <c r="E16" s="92" t="str">
        <f t="shared" si="12"/>
        <v>lf2</v>
      </c>
      <c r="F16" s="92" t="str">
        <f t="shared" si="12"/>
        <v>lf2</v>
      </c>
      <c r="G16" s="92" t="str">
        <f t="shared" si="12"/>
        <v>lf2</v>
      </c>
      <c r="H16" s="114" t="str">
        <f>$V$8</f>
        <v>lf5</v>
      </c>
      <c r="I16" s="96" t="str">
        <f t="shared" si="9"/>
        <v>lf6</v>
      </c>
      <c r="J16" s="96" t="str">
        <f t="shared" si="10"/>
        <v>lf6</v>
      </c>
      <c r="K16" s="96" t="str">
        <f t="shared" si="11"/>
        <v>lf6</v>
      </c>
      <c r="L16" s="96" t="str">
        <f t="shared" si="11"/>
        <v>lf6</v>
      </c>
      <c r="M16" s="88" t="str">
        <f>$V$10</f>
        <v>lf7</v>
      </c>
      <c r="N16" s="113" t="str">
        <f>$V$6</f>
        <v>lf3</v>
      </c>
      <c r="O16" s="96" t="str">
        <f>$V$9</f>
        <v>lf6</v>
      </c>
      <c r="P16" s="96" t="str">
        <f t="shared" si="2"/>
        <v>lf6</v>
      </c>
      <c r="Q16" s="96" t="str">
        <f t="shared" si="2"/>
        <v>lf6</v>
      </c>
      <c r="R16" s="99"/>
      <c r="S16" s="90" t="str">
        <f t="shared" si="3"/>
        <v>lf0</v>
      </c>
      <c r="T16" s="41"/>
    </row>
    <row r="17" spans="1:20">
      <c r="A17" s="32" t="str">
        <f>LCEFU_corresp.!B38</f>
        <v>Inland water bodies</v>
      </c>
      <c r="B17" s="25" t="str">
        <f>LCEFU_corresp.!A38</f>
        <v>13</v>
      </c>
      <c r="C17" s="89" t="str">
        <f t="shared" si="4"/>
        <v>lf1</v>
      </c>
      <c r="D17" s="92" t="str">
        <f t="shared" si="12"/>
        <v>lf2</v>
      </c>
      <c r="E17" s="92" t="str">
        <f t="shared" si="12"/>
        <v>lf2</v>
      </c>
      <c r="F17" s="92" t="str">
        <f t="shared" si="12"/>
        <v>lf2</v>
      </c>
      <c r="G17" s="92" t="str">
        <f t="shared" si="12"/>
        <v>lf2</v>
      </c>
      <c r="H17" s="114" t="str">
        <f>$V$8</f>
        <v>lf5</v>
      </c>
      <c r="I17" s="96" t="str">
        <f t="shared" si="9"/>
        <v>lf6</v>
      </c>
      <c r="J17" s="96" t="str">
        <f t="shared" si="10"/>
        <v>lf6</v>
      </c>
      <c r="K17" s="96" t="str">
        <f t="shared" si="11"/>
        <v>lf6</v>
      </c>
      <c r="L17" s="96" t="str">
        <f t="shared" si="11"/>
        <v>lf6</v>
      </c>
      <c r="M17" s="88" t="str">
        <f>$V$10</f>
        <v>lf7</v>
      </c>
      <c r="N17" s="96" t="str">
        <f>$V$9</f>
        <v>lf6</v>
      </c>
      <c r="O17" s="113" t="str">
        <f>$V$6</f>
        <v>lf3</v>
      </c>
      <c r="P17" s="96" t="str">
        <f t="shared" si="2"/>
        <v>lf6</v>
      </c>
      <c r="Q17" s="96" t="str">
        <f t="shared" si="2"/>
        <v>lf6</v>
      </c>
      <c r="R17" s="99"/>
      <c r="S17" s="90" t="str">
        <f t="shared" si="3"/>
        <v>lf0</v>
      </c>
      <c r="T17" s="41"/>
    </row>
    <row r="18" spans="1:20">
      <c r="A18" s="30" t="str">
        <f>LCEFU_corresp.!B41</f>
        <v>Coastal water bodies and inter-tidal areas</v>
      </c>
      <c r="B18" s="25" t="str">
        <f>LCEFU_corresp.!A41</f>
        <v>14</v>
      </c>
      <c r="C18" s="89" t="str">
        <f t="shared" si="4"/>
        <v>lf1</v>
      </c>
      <c r="D18" s="96" t="str">
        <f t="shared" ref="D18:G19" si="13">$V$9</f>
        <v>lf6</v>
      </c>
      <c r="E18" s="96" t="str">
        <f t="shared" si="13"/>
        <v>lf6</v>
      </c>
      <c r="F18" s="96" t="str">
        <f t="shared" si="13"/>
        <v>lf6</v>
      </c>
      <c r="G18" s="96" t="str">
        <f t="shared" si="13"/>
        <v>lf6</v>
      </c>
      <c r="H18" s="114" t="str">
        <f>$V$8</f>
        <v>lf5</v>
      </c>
      <c r="I18" s="96" t="str">
        <f t="shared" si="9"/>
        <v>lf6</v>
      </c>
      <c r="J18" s="96" t="str">
        <f t="shared" si="10"/>
        <v>lf6</v>
      </c>
      <c r="K18" s="96" t="str">
        <f t="shared" si="11"/>
        <v>lf6</v>
      </c>
      <c r="L18" s="96" t="str">
        <f t="shared" si="11"/>
        <v>lf6</v>
      </c>
      <c r="M18" s="88" t="str">
        <f>$V$10</f>
        <v>lf7</v>
      </c>
      <c r="N18" s="96" t="str">
        <f>$V$9</f>
        <v>lf6</v>
      </c>
      <c r="O18" s="96" t="str">
        <f>$V$9</f>
        <v>lf6</v>
      </c>
      <c r="P18" s="113" t="str">
        <f>$V$6</f>
        <v>lf3</v>
      </c>
      <c r="Q18" s="96" t="str">
        <f>$V$9</f>
        <v>lf6</v>
      </c>
      <c r="R18" s="99"/>
      <c r="S18" s="90" t="str">
        <f t="shared" si="3"/>
        <v>lf0</v>
      </c>
      <c r="T18" s="41"/>
    </row>
    <row r="19" spans="1:20" ht="15" thickBot="1">
      <c r="A19" s="30" t="str">
        <f>LCEFU_corresp.!A46</f>
        <v>Sea (interface with land)</v>
      </c>
      <c r="B19" s="37">
        <v>15</v>
      </c>
      <c r="C19" s="89" t="str">
        <f t="shared" si="4"/>
        <v>lf1</v>
      </c>
      <c r="D19" s="96" t="str">
        <f t="shared" si="13"/>
        <v>lf6</v>
      </c>
      <c r="E19" s="96" t="str">
        <f t="shared" si="13"/>
        <v>lf6</v>
      </c>
      <c r="F19" s="96" t="str">
        <f t="shared" si="13"/>
        <v>lf6</v>
      </c>
      <c r="G19" s="96" t="str">
        <f t="shared" si="13"/>
        <v>lf6</v>
      </c>
      <c r="H19" s="96" t="str">
        <f>$V$9</f>
        <v>lf6</v>
      </c>
      <c r="I19" s="96" t="str">
        <f t="shared" si="9"/>
        <v>lf6</v>
      </c>
      <c r="J19" s="96" t="str">
        <f t="shared" si="10"/>
        <v>lf6</v>
      </c>
      <c r="K19" s="96" t="str">
        <f t="shared" si="11"/>
        <v>lf6</v>
      </c>
      <c r="L19" s="96" t="str">
        <f t="shared" si="11"/>
        <v>lf6</v>
      </c>
      <c r="M19" s="96" t="str">
        <f>$V$9</f>
        <v>lf6</v>
      </c>
      <c r="N19" s="96" t="str">
        <f>$V$9</f>
        <v>lf6</v>
      </c>
      <c r="O19" s="96" t="str">
        <f>$V$9</f>
        <v>lf6</v>
      </c>
      <c r="P19" s="96" t="str">
        <f>$V$9</f>
        <v>lf6</v>
      </c>
      <c r="Q19" s="113" t="str">
        <f>$V$6</f>
        <v>lf3</v>
      </c>
      <c r="R19" s="120"/>
      <c r="S19" s="90" t="str">
        <f t="shared" si="3"/>
        <v>lf0</v>
      </c>
      <c r="T19" s="41"/>
    </row>
    <row r="20" spans="1:20" ht="16" thickBot="1">
      <c r="A20" s="107" t="s">
        <v>257</v>
      </c>
      <c r="B20" s="117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118"/>
      <c r="R20" s="122"/>
      <c r="S20" s="119"/>
      <c r="T20" s="41"/>
    </row>
    <row r="21" spans="1:20" ht="15" thickBot="1">
      <c r="A21" s="108" t="s">
        <v>258</v>
      </c>
      <c r="B21" s="37">
        <v>99</v>
      </c>
      <c r="C21" s="90" t="str">
        <f t="shared" ref="C21:Q21" si="14">$V$11</f>
        <v>lf0</v>
      </c>
      <c r="D21" s="90" t="str">
        <f t="shared" si="14"/>
        <v>lf0</v>
      </c>
      <c r="E21" s="90" t="str">
        <f t="shared" si="14"/>
        <v>lf0</v>
      </c>
      <c r="F21" s="90" t="str">
        <f t="shared" si="14"/>
        <v>lf0</v>
      </c>
      <c r="G21" s="90" t="str">
        <f t="shared" si="14"/>
        <v>lf0</v>
      </c>
      <c r="H21" s="90" t="str">
        <f t="shared" si="14"/>
        <v>lf0</v>
      </c>
      <c r="I21" s="90" t="str">
        <f t="shared" si="14"/>
        <v>lf0</v>
      </c>
      <c r="J21" s="90" t="str">
        <f t="shared" si="14"/>
        <v>lf0</v>
      </c>
      <c r="K21" s="90" t="str">
        <f t="shared" si="14"/>
        <v>lf0</v>
      </c>
      <c r="L21" s="90" t="str">
        <f t="shared" si="14"/>
        <v>lf0</v>
      </c>
      <c r="M21" s="90" t="str">
        <f t="shared" si="14"/>
        <v>lf0</v>
      </c>
      <c r="N21" s="90" t="str">
        <f t="shared" si="14"/>
        <v>lf0</v>
      </c>
      <c r="O21" s="90" t="str">
        <f t="shared" si="14"/>
        <v>lf0</v>
      </c>
      <c r="P21" s="90" t="str">
        <f t="shared" si="14"/>
        <v>lf0</v>
      </c>
      <c r="Q21" s="90" t="str">
        <f t="shared" si="14"/>
        <v>lf0</v>
      </c>
      <c r="R21" s="121"/>
      <c r="S21" s="123"/>
      <c r="T21" s="125"/>
    </row>
    <row r="22" spans="1:20" ht="16" thickBot="1">
      <c r="A22" s="111" t="s">
        <v>261</v>
      </c>
      <c r="B22" s="38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124"/>
      <c r="T22" s="123"/>
    </row>
    <row r="23" spans="1:20">
      <c r="A23" s="39"/>
    </row>
    <row r="24" spans="1:20">
      <c r="A24" s="39"/>
    </row>
    <row r="25" spans="1:20">
      <c r="A25" s="39"/>
    </row>
    <row r="26" spans="1:20">
      <c r="A26" s="39"/>
    </row>
    <row r="27" spans="1:20">
      <c r="A27" s="39"/>
    </row>
    <row r="28" spans="1:20">
      <c r="A28" s="39"/>
    </row>
    <row r="29" spans="1:20">
      <c r="A29" s="39"/>
    </row>
    <row r="30" spans="1:20">
      <c r="A30" s="39"/>
    </row>
    <row r="31" spans="1:20">
      <c r="A31" s="39"/>
    </row>
    <row r="32" spans="1:20">
      <c r="A32" s="39"/>
    </row>
    <row r="33" spans="1:2">
      <c r="A33" s="39"/>
    </row>
    <row r="34" spans="1:2">
      <c r="A34" s="39"/>
    </row>
    <row r="35" spans="1:2">
      <c r="A35" s="39"/>
      <c r="B35"/>
    </row>
    <row r="36" spans="1:2">
      <c r="A36" s="39"/>
      <c r="B36"/>
    </row>
    <row r="37" spans="1:2">
      <c r="A37" s="39"/>
      <c r="B37"/>
    </row>
    <row r="38" spans="1:2">
      <c r="A38" s="39"/>
      <c r="B38"/>
    </row>
    <row r="39" spans="1:2">
      <c r="A39" s="39"/>
      <c r="B39"/>
    </row>
    <row r="40" spans="1:2">
      <c r="A40" s="39"/>
      <c r="B4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45"/>
  <sheetViews>
    <sheetView workbookViewId="0">
      <selection activeCell="F8" sqref="F8"/>
    </sheetView>
  </sheetViews>
  <sheetFormatPr defaultColWidth="11.54296875" defaultRowHeight="18.5"/>
  <cols>
    <col min="1" max="1" width="46.54296875" style="1" bestFit="1" customWidth="1"/>
    <col min="2" max="2" width="7.26953125" style="2" customWidth="1"/>
    <col min="3" max="3" width="4.7265625" style="192" customWidth="1"/>
    <col min="4" max="4" width="40.26953125" style="189" customWidth="1"/>
    <col min="5" max="16384" width="11.54296875" style="1"/>
  </cols>
  <sheetData>
    <row r="1" spans="1:4" ht="14.5" customHeight="1" thickBot="1">
      <c r="A1" s="293" t="s">
        <v>45</v>
      </c>
      <c r="B1" s="294"/>
      <c r="C1" s="293" t="s">
        <v>205</v>
      </c>
      <c r="D1" s="295"/>
    </row>
    <row r="2" spans="1:4" ht="14.5">
      <c r="A2" s="12" t="s">
        <v>48</v>
      </c>
      <c r="B2" s="3">
        <v>111</v>
      </c>
      <c r="C2" s="290" t="s">
        <v>15</v>
      </c>
      <c r="D2" s="287" t="s">
        <v>16</v>
      </c>
    </row>
    <row r="3" spans="1:4" ht="14.5">
      <c r="A3" s="9" t="s">
        <v>0</v>
      </c>
      <c r="B3" s="4">
        <v>112</v>
      </c>
      <c r="C3" s="291"/>
      <c r="D3" s="288"/>
    </row>
    <row r="4" spans="1:4" ht="14.5">
      <c r="A4" s="9" t="s">
        <v>47</v>
      </c>
      <c r="B4" s="4">
        <v>121</v>
      </c>
      <c r="C4" s="291"/>
      <c r="D4" s="288"/>
    </row>
    <row r="5" spans="1:4" ht="16.149999999999999" customHeight="1">
      <c r="A5" s="9" t="s">
        <v>1</v>
      </c>
      <c r="B5" s="4">
        <v>122</v>
      </c>
      <c r="C5" s="291"/>
      <c r="D5" s="288"/>
    </row>
    <row r="6" spans="1:4" ht="14.5">
      <c r="A6" s="13" t="s">
        <v>51</v>
      </c>
      <c r="B6" s="4">
        <v>123</v>
      </c>
      <c r="C6" s="291"/>
      <c r="D6" s="288"/>
    </row>
    <row r="7" spans="1:4" ht="14.5">
      <c r="A7" s="9" t="s">
        <v>2</v>
      </c>
      <c r="B7" s="4">
        <v>124</v>
      </c>
      <c r="C7" s="291"/>
      <c r="D7" s="288"/>
    </row>
    <row r="8" spans="1:4" ht="14.5">
      <c r="A8" s="9" t="s">
        <v>3</v>
      </c>
      <c r="B8" s="4">
        <v>131</v>
      </c>
      <c r="C8" s="291"/>
      <c r="D8" s="288"/>
    </row>
    <row r="9" spans="1:4" ht="14.5">
      <c r="A9" s="9" t="s">
        <v>49</v>
      </c>
      <c r="B9" s="4">
        <v>132</v>
      </c>
      <c r="C9" s="291"/>
      <c r="D9" s="288"/>
    </row>
    <row r="10" spans="1:4" ht="14.5">
      <c r="A10" s="9" t="s">
        <v>4</v>
      </c>
      <c r="B10" s="4">
        <v>133</v>
      </c>
      <c r="C10" s="291"/>
      <c r="D10" s="288"/>
    </row>
    <row r="11" spans="1:4" ht="14.5">
      <c r="A11" s="9" t="s">
        <v>5</v>
      </c>
      <c r="B11" s="4">
        <v>141</v>
      </c>
      <c r="C11" s="291"/>
      <c r="D11" s="288"/>
    </row>
    <row r="12" spans="1:4" ht="13.9" customHeight="1" thickBot="1">
      <c r="A12" s="14" t="s">
        <v>50</v>
      </c>
      <c r="B12" s="5">
        <v>142</v>
      </c>
      <c r="C12" s="292"/>
      <c r="D12" s="289"/>
    </row>
    <row r="13" spans="1:4" ht="28.9" customHeight="1" thickBot="1">
      <c r="A13" s="15" t="s">
        <v>46</v>
      </c>
      <c r="B13" s="6">
        <v>211</v>
      </c>
      <c r="C13" s="190" t="s">
        <v>18</v>
      </c>
      <c r="D13" s="186" t="s">
        <v>120</v>
      </c>
    </row>
    <row r="14" spans="1:4" ht="15" customHeight="1">
      <c r="A14" s="12" t="s">
        <v>52</v>
      </c>
      <c r="B14" s="3">
        <v>212</v>
      </c>
      <c r="C14" s="290" t="s">
        <v>19</v>
      </c>
      <c r="D14" s="287" t="s">
        <v>121</v>
      </c>
    </row>
    <row r="15" spans="1:4" ht="19.149999999999999" customHeight="1" thickBot="1">
      <c r="A15" s="14" t="s">
        <v>6</v>
      </c>
      <c r="B15" s="5">
        <v>213</v>
      </c>
      <c r="C15" s="292"/>
      <c r="D15" s="289"/>
    </row>
    <row r="16" spans="1:4" ht="15" customHeight="1">
      <c r="A16" s="16" t="s">
        <v>7</v>
      </c>
      <c r="B16" s="7">
        <v>221</v>
      </c>
      <c r="C16" s="290" t="s">
        <v>20</v>
      </c>
      <c r="D16" s="287" t="s">
        <v>237</v>
      </c>
    </row>
    <row r="17" spans="1:4" ht="15" customHeight="1">
      <c r="A17" s="9" t="s">
        <v>8</v>
      </c>
      <c r="B17" s="4">
        <v>222</v>
      </c>
      <c r="C17" s="291"/>
      <c r="D17" s="288"/>
    </row>
    <row r="18" spans="1:4" ht="15" customHeight="1" thickBot="1">
      <c r="A18" s="14" t="s">
        <v>53</v>
      </c>
      <c r="B18" s="5">
        <v>223</v>
      </c>
      <c r="C18" s="292"/>
      <c r="D18" s="289"/>
    </row>
    <row r="19" spans="1:4" ht="16.899999999999999" customHeight="1" thickBot="1">
      <c r="A19" s="17" t="s">
        <v>9</v>
      </c>
      <c r="B19" s="8">
        <v>231</v>
      </c>
      <c r="C19" s="290" t="s">
        <v>23</v>
      </c>
      <c r="D19" s="287" t="s">
        <v>24</v>
      </c>
    </row>
    <row r="20" spans="1:4" ht="16.899999999999999" customHeight="1" thickBot="1">
      <c r="A20" s="17" t="s">
        <v>54</v>
      </c>
      <c r="B20" s="8">
        <v>321</v>
      </c>
      <c r="C20" s="292"/>
      <c r="D20" s="289"/>
    </row>
    <row r="21" spans="1:4" ht="18.75" customHeight="1">
      <c r="A21" s="12" t="s">
        <v>59</v>
      </c>
      <c r="B21" s="3">
        <v>241</v>
      </c>
      <c r="C21" s="290" t="s">
        <v>21</v>
      </c>
      <c r="D21" s="287" t="s">
        <v>22</v>
      </c>
    </row>
    <row r="22" spans="1:4" ht="15" customHeight="1">
      <c r="A22" s="9" t="s">
        <v>10</v>
      </c>
      <c r="B22" s="4">
        <v>242</v>
      </c>
      <c r="C22" s="291"/>
      <c r="D22" s="288"/>
    </row>
    <row r="23" spans="1:4" ht="27.65" customHeight="1">
      <c r="A23" s="9" t="s">
        <v>58</v>
      </c>
      <c r="B23" s="4">
        <v>243</v>
      </c>
      <c r="C23" s="291"/>
      <c r="D23" s="288"/>
    </row>
    <row r="24" spans="1:4" ht="15" customHeight="1" thickBot="1">
      <c r="A24" s="14" t="s">
        <v>11</v>
      </c>
      <c r="B24" s="5">
        <v>244</v>
      </c>
      <c r="C24" s="292"/>
      <c r="D24" s="289"/>
    </row>
    <row r="25" spans="1:4" ht="14.5">
      <c r="A25" s="12" t="s">
        <v>57</v>
      </c>
      <c r="B25" s="3">
        <v>311</v>
      </c>
      <c r="C25" s="290" t="s">
        <v>26</v>
      </c>
      <c r="D25" s="287" t="s">
        <v>25</v>
      </c>
    </row>
    <row r="26" spans="1:4" ht="14.5">
      <c r="A26" s="9" t="s">
        <v>56</v>
      </c>
      <c r="B26" s="4">
        <v>312</v>
      </c>
      <c r="C26" s="291"/>
      <c r="D26" s="288"/>
    </row>
    <row r="27" spans="1:4" ht="15" thickBot="1">
      <c r="A27" s="14" t="s">
        <v>73</v>
      </c>
      <c r="B27" s="5">
        <v>313</v>
      </c>
      <c r="C27" s="292"/>
      <c r="D27" s="289"/>
    </row>
    <row r="28" spans="1:4" ht="18" customHeight="1">
      <c r="A28" s="12" t="s">
        <v>72</v>
      </c>
      <c r="B28" s="3">
        <v>322</v>
      </c>
      <c r="C28" s="290" t="s">
        <v>27</v>
      </c>
      <c r="D28" s="287" t="s">
        <v>28</v>
      </c>
    </row>
    <row r="29" spans="1:4" ht="18" customHeight="1" thickBot="1">
      <c r="A29" s="14" t="s">
        <v>12</v>
      </c>
      <c r="B29" s="5">
        <v>323</v>
      </c>
      <c r="C29" s="292"/>
      <c r="D29" s="289"/>
    </row>
    <row r="30" spans="1:4" ht="28" thickBot="1">
      <c r="A30" s="18" t="s">
        <v>55</v>
      </c>
      <c r="B30" s="8">
        <v>324</v>
      </c>
      <c r="C30" s="191" t="s">
        <v>31</v>
      </c>
      <c r="D30" s="187" t="s">
        <v>29</v>
      </c>
    </row>
    <row r="31" spans="1:4" ht="14.5" customHeight="1">
      <c r="A31" s="12" t="s">
        <v>71</v>
      </c>
      <c r="B31" s="3">
        <v>331</v>
      </c>
      <c r="C31" s="290" t="s">
        <v>33</v>
      </c>
      <c r="D31" s="287" t="s">
        <v>34</v>
      </c>
    </row>
    <row r="32" spans="1:4" ht="15" customHeight="1" thickBot="1">
      <c r="A32" s="14" t="s">
        <v>13</v>
      </c>
      <c r="B32" s="5">
        <v>332</v>
      </c>
      <c r="C32" s="292"/>
      <c r="D32" s="289"/>
    </row>
    <row r="33" spans="1:4" ht="15" thickBot="1">
      <c r="A33" s="17" t="s">
        <v>32</v>
      </c>
      <c r="B33" s="8">
        <v>333</v>
      </c>
      <c r="C33" s="191" t="s">
        <v>30</v>
      </c>
      <c r="D33" s="187" t="s">
        <v>32</v>
      </c>
    </row>
    <row r="34" spans="1:4" ht="15" thickBot="1">
      <c r="A34" s="19" t="s">
        <v>70</v>
      </c>
      <c r="B34" s="10">
        <v>334</v>
      </c>
      <c r="C34" s="190"/>
      <c r="D34" s="188"/>
    </row>
    <row r="35" spans="1:4" ht="15" thickBot="1">
      <c r="A35" s="17" t="s">
        <v>69</v>
      </c>
      <c r="B35" s="8">
        <v>335</v>
      </c>
      <c r="C35" s="191" t="s">
        <v>35</v>
      </c>
      <c r="D35" s="187" t="s">
        <v>36</v>
      </c>
    </row>
    <row r="36" spans="1:4" ht="16.149999999999999" customHeight="1">
      <c r="A36" s="12" t="s">
        <v>66</v>
      </c>
      <c r="B36" s="3">
        <v>411</v>
      </c>
      <c r="C36" s="290" t="s">
        <v>37</v>
      </c>
      <c r="D36" s="287" t="s">
        <v>38</v>
      </c>
    </row>
    <row r="37" spans="1:4" ht="16.149999999999999" customHeight="1">
      <c r="A37" s="9" t="s">
        <v>65</v>
      </c>
      <c r="B37" s="4">
        <v>412</v>
      </c>
      <c r="C37" s="291"/>
      <c r="D37" s="288"/>
    </row>
    <row r="38" spans="1:4" ht="15" customHeight="1">
      <c r="A38" s="9" t="s">
        <v>64</v>
      </c>
      <c r="B38" s="4">
        <v>421</v>
      </c>
      <c r="C38" s="291"/>
      <c r="D38" s="288"/>
    </row>
    <row r="39" spans="1:4" ht="16.149999999999999" customHeight="1" thickBot="1">
      <c r="A39" s="14" t="s">
        <v>63</v>
      </c>
      <c r="B39" s="5">
        <v>422</v>
      </c>
      <c r="C39" s="292"/>
      <c r="D39" s="289"/>
    </row>
    <row r="40" spans="1:4" ht="15" customHeight="1">
      <c r="A40" s="12" t="s">
        <v>67</v>
      </c>
      <c r="B40" s="3">
        <v>511</v>
      </c>
      <c r="C40" s="290" t="s">
        <v>44</v>
      </c>
      <c r="D40" s="287" t="s">
        <v>43</v>
      </c>
    </row>
    <row r="41" spans="1:4" ht="18" customHeight="1" thickBot="1">
      <c r="A41" s="20" t="s">
        <v>68</v>
      </c>
      <c r="B41" s="11">
        <v>512</v>
      </c>
      <c r="C41" s="291"/>
      <c r="D41" s="288"/>
    </row>
    <row r="42" spans="1:4" ht="13.9" customHeight="1">
      <c r="A42" s="12" t="s">
        <v>62</v>
      </c>
      <c r="B42" s="3">
        <v>423</v>
      </c>
      <c r="C42" s="290" t="s">
        <v>41</v>
      </c>
      <c r="D42" s="287" t="s">
        <v>42</v>
      </c>
    </row>
    <row r="43" spans="1:4" ht="13.9" customHeight="1">
      <c r="A43" s="9" t="s">
        <v>61</v>
      </c>
      <c r="B43" s="4">
        <v>521</v>
      </c>
      <c r="C43" s="291"/>
      <c r="D43" s="288"/>
    </row>
    <row r="44" spans="1:4" ht="18" customHeight="1" thickBot="1">
      <c r="A44" s="14" t="s">
        <v>14</v>
      </c>
      <c r="B44" s="5">
        <v>522</v>
      </c>
      <c r="C44" s="292"/>
      <c r="D44" s="289"/>
    </row>
    <row r="45" spans="1:4" ht="15" customHeight="1" thickBot="1">
      <c r="A45" s="17" t="s">
        <v>60</v>
      </c>
      <c r="B45" s="8">
        <v>523</v>
      </c>
      <c r="C45" s="191" t="s">
        <v>39</v>
      </c>
      <c r="D45" s="187" t="s">
        <v>40</v>
      </c>
    </row>
  </sheetData>
  <mergeCells count="24">
    <mergeCell ref="A1:B1"/>
    <mergeCell ref="D40:D41"/>
    <mergeCell ref="C40:C41"/>
    <mergeCell ref="D19:D20"/>
    <mergeCell ref="C19:C20"/>
    <mergeCell ref="D21:D24"/>
    <mergeCell ref="C21:C24"/>
    <mergeCell ref="D25:D27"/>
    <mergeCell ref="C25:C27"/>
    <mergeCell ref="C2:C12"/>
    <mergeCell ref="D2:D12"/>
    <mergeCell ref="C1:D1"/>
    <mergeCell ref="C14:C15"/>
    <mergeCell ref="D14:D15"/>
    <mergeCell ref="C16:C18"/>
    <mergeCell ref="D16:D18"/>
    <mergeCell ref="D42:D44"/>
    <mergeCell ref="C42:C44"/>
    <mergeCell ref="C28:C29"/>
    <mergeCell ref="D28:D29"/>
    <mergeCell ref="D31:D32"/>
    <mergeCell ref="C31:C32"/>
    <mergeCell ref="D36:D39"/>
    <mergeCell ref="C36:C3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K247"/>
  <sheetViews>
    <sheetView showGridLines="0" workbookViewId="0">
      <selection activeCell="E20" sqref="E20"/>
    </sheetView>
  </sheetViews>
  <sheetFormatPr defaultRowHeight="14.5"/>
  <cols>
    <col min="4" max="4" width="9.1796875" style="105"/>
    <col min="5" max="5" width="7.7265625" customWidth="1"/>
    <col min="10" max="10" width="1.7265625" customWidth="1"/>
    <col min="14" max="14" width="1.7265625" customWidth="1"/>
    <col min="18" max="18" width="1.7265625" customWidth="1"/>
    <col min="22" max="22" width="1.7265625" customWidth="1"/>
  </cols>
  <sheetData>
    <row r="1" spans="1:33" ht="18.5">
      <c r="A1" s="23" t="s">
        <v>271</v>
      </c>
    </row>
    <row r="2" spans="1:33">
      <c r="A2" t="s">
        <v>273</v>
      </c>
      <c r="B2" t="s">
        <v>274</v>
      </c>
      <c r="C2" t="s">
        <v>272</v>
      </c>
      <c r="D2" s="103"/>
      <c r="G2" t="s">
        <v>273</v>
      </c>
      <c r="H2" t="s">
        <v>274</v>
      </c>
      <c r="I2" t="s">
        <v>272</v>
      </c>
      <c r="K2" t="s">
        <v>273</v>
      </c>
      <c r="L2" t="s">
        <v>274</v>
      </c>
      <c r="M2" t="s">
        <v>272</v>
      </c>
      <c r="O2" t="s">
        <v>273</v>
      </c>
      <c r="P2" t="s">
        <v>274</v>
      </c>
      <c r="Q2" t="s">
        <v>272</v>
      </c>
      <c r="S2" t="s">
        <v>273</v>
      </c>
      <c r="T2" t="s">
        <v>274</v>
      </c>
      <c r="U2" t="s">
        <v>272</v>
      </c>
      <c r="W2" t="s">
        <v>273</v>
      </c>
      <c r="X2" t="s">
        <v>274</v>
      </c>
      <c r="Y2" t="s">
        <v>272</v>
      </c>
      <c r="AA2" t="s">
        <v>273</v>
      </c>
      <c r="AB2" t="s">
        <v>274</v>
      </c>
      <c r="AC2" t="s">
        <v>272</v>
      </c>
      <c r="AE2" t="s">
        <v>273</v>
      </c>
      <c r="AF2" t="s">
        <v>274</v>
      </c>
      <c r="AG2" t="s">
        <v>272</v>
      </c>
    </row>
    <row r="3" spans="1:33">
      <c r="A3" s="135" t="s">
        <v>157</v>
      </c>
      <c r="B3" s="135" t="s">
        <v>157</v>
      </c>
      <c r="C3" s="87" t="s">
        <v>275</v>
      </c>
      <c r="D3" s="104"/>
      <c r="E3" s="105"/>
      <c r="F3" s="105"/>
      <c r="G3" s="135" t="s">
        <v>157</v>
      </c>
      <c r="H3" s="135" t="s">
        <v>157</v>
      </c>
      <c r="I3" s="87" t="s">
        <v>275</v>
      </c>
      <c r="K3" s="135" t="s">
        <v>159</v>
      </c>
      <c r="L3" s="135" t="s">
        <v>157</v>
      </c>
      <c r="M3" s="89" t="s">
        <v>217</v>
      </c>
      <c r="O3" s="135" t="s">
        <v>161</v>
      </c>
      <c r="P3" s="135" t="s">
        <v>157</v>
      </c>
      <c r="Q3" s="89" t="s">
        <v>217</v>
      </c>
      <c r="S3" s="135" t="s">
        <v>163</v>
      </c>
      <c r="T3" s="135" t="s">
        <v>157</v>
      </c>
      <c r="U3" s="89" t="s">
        <v>217</v>
      </c>
      <c r="W3" s="135" t="s">
        <v>165</v>
      </c>
      <c r="X3" s="135" t="s">
        <v>157</v>
      </c>
      <c r="Y3" s="89" t="s">
        <v>217</v>
      </c>
      <c r="AA3" s="135" t="s">
        <v>167</v>
      </c>
      <c r="AB3" s="135" t="s">
        <v>157</v>
      </c>
      <c r="AC3" s="89" t="s">
        <v>217</v>
      </c>
      <c r="AE3" s="135" t="s">
        <v>169</v>
      </c>
      <c r="AF3" s="135" t="s">
        <v>157</v>
      </c>
      <c r="AG3" s="89" t="s">
        <v>217</v>
      </c>
    </row>
    <row r="4" spans="1:33" ht="18.5">
      <c r="A4" s="135" t="s">
        <v>157</v>
      </c>
      <c r="B4" s="135" t="s">
        <v>158</v>
      </c>
      <c r="C4" s="88" t="s">
        <v>243</v>
      </c>
      <c r="D4" s="104"/>
      <c r="E4" s="196"/>
      <c r="F4" s="105"/>
      <c r="G4" s="135" t="s">
        <v>157</v>
      </c>
      <c r="H4" s="135" t="s">
        <v>158</v>
      </c>
      <c r="I4" s="88" t="s">
        <v>243</v>
      </c>
      <c r="K4" s="135" t="s">
        <v>159</v>
      </c>
      <c r="L4" s="135" t="s">
        <v>158</v>
      </c>
      <c r="M4" s="113" t="s">
        <v>220</v>
      </c>
      <c r="O4" s="135" t="s">
        <v>161</v>
      </c>
      <c r="P4" s="135" t="s">
        <v>158</v>
      </c>
      <c r="Q4" s="92" t="s">
        <v>219</v>
      </c>
      <c r="S4" s="135" t="s">
        <v>163</v>
      </c>
      <c r="T4" s="135" t="s">
        <v>158</v>
      </c>
      <c r="U4" s="92" t="s">
        <v>219</v>
      </c>
      <c r="W4" s="135" t="s">
        <v>165</v>
      </c>
      <c r="X4" s="135" t="s">
        <v>158</v>
      </c>
      <c r="Y4" s="92" t="s">
        <v>219</v>
      </c>
      <c r="AA4" s="135" t="s">
        <v>167</v>
      </c>
      <c r="AB4" s="135" t="s">
        <v>158</v>
      </c>
      <c r="AC4" s="96" t="s">
        <v>233</v>
      </c>
      <c r="AE4" s="135" t="s">
        <v>169</v>
      </c>
      <c r="AF4" s="135" t="s">
        <v>158</v>
      </c>
      <c r="AG4" s="92" t="s">
        <v>219</v>
      </c>
    </row>
    <row r="5" spans="1:33" ht="18.5">
      <c r="A5" s="135" t="s">
        <v>157</v>
      </c>
      <c r="B5" s="135" t="s">
        <v>159</v>
      </c>
      <c r="C5" s="88" t="s">
        <v>243</v>
      </c>
      <c r="D5" s="104"/>
      <c r="E5" s="197"/>
      <c r="F5" s="198"/>
      <c r="G5" s="135" t="s">
        <v>157</v>
      </c>
      <c r="H5" s="135" t="s">
        <v>159</v>
      </c>
      <c r="I5" s="88" t="s">
        <v>243</v>
      </c>
      <c r="K5" s="135" t="s">
        <v>159</v>
      </c>
      <c r="L5" s="135" t="s">
        <v>159</v>
      </c>
      <c r="M5" s="87" t="s">
        <v>275</v>
      </c>
      <c r="O5" s="135" t="s">
        <v>161</v>
      </c>
      <c r="P5" s="135" t="s">
        <v>159</v>
      </c>
      <c r="Q5" s="92" t="s">
        <v>219</v>
      </c>
      <c r="S5" s="135" t="s">
        <v>163</v>
      </c>
      <c r="T5" s="135" t="s">
        <v>159</v>
      </c>
      <c r="U5" s="92" t="s">
        <v>219</v>
      </c>
      <c r="W5" s="135" t="s">
        <v>165</v>
      </c>
      <c r="X5" s="135" t="s">
        <v>159</v>
      </c>
      <c r="Y5" s="92" t="s">
        <v>219</v>
      </c>
      <c r="AA5" s="135" t="s">
        <v>167</v>
      </c>
      <c r="AB5" s="135" t="s">
        <v>159</v>
      </c>
      <c r="AC5" s="96" t="s">
        <v>233</v>
      </c>
      <c r="AE5" s="135" t="s">
        <v>169</v>
      </c>
      <c r="AF5" s="135" t="s">
        <v>159</v>
      </c>
      <c r="AG5" s="92" t="s">
        <v>219</v>
      </c>
    </row>
    <row r="6" spans="1:33">
      <c r="A6" s="135" t="s">
        <v>157</v>
      </c>
      <c r="B6" s="135" t="s">
        <v>160</v>
      </c>
      <c r="C6" s="88" t="s">
        <v>243</v>
      </c>
      <c r="D6" s="104"/>
      <c r="E6" s="198"/>
      <c r="F6" s="103"/>
      <c r="G6" s="135" t="s">
        <v>157</v>
      </c>
      <c r="H6" s="135" t="s">
        <v>160</v>
      </c>
      <c r="I6" s="88" t="s">
        <v>243</v>
      </c>
      <c r="K6" s="135" t="s">
        <v>159</v>
      </c>
      <c r="L6" s="135" t="s">
        <v>160</v>
      </c>
      <c r="M6" s="114" t="s">
        <v>228</v>
      </c>
      <c r="O6" s="135" t="s">
        <v>161</v>
      </c>
      <c r="P6" s="135" t="s">
        <v>160</v>
      </c>
      <c r="Q6" s="92" t="s">
        <v>219</v>
      </c>
      <c r="S6" s="135" t="s">
        <v>163</v>
      </c>
      <c r="T6" s="135" t="s">
        <v>160</v>
      </c>
      <c r="U6" s="92" t="s">
        <v>219</v>
      </c>
      <c r="W6" s="135" t="s">
        <v>165</v>
      </c>
      <c r="X6" s="135" t="s">
        <v>160</v>
      </c>
      <c r="Y6" s="92" t="s">
        <v>219</v>
      </c>
      <c r="AA6" s="135" t="s">
        <v>167</v>
      </c>
      <c r="AB6" s="135" t="s">
        <v>160</v>
      </c>
      <c r="AC6" s="96" t="s">
        <v>233</v>
      </c>
      <c r="AE6" s="135" t="s">
        <v>169</v>
      </c>
      <c r="AF6" s="135" t="s">
        <v>160</v>
      </c>
      <c r="AG6" s="92" t="s">
        <v>219</v>
      </c>
    </row>
    <row r="7" spans="1:33">
      <c r="A7" s="135" t="s">
        <v>157</v>
      </c>
      <c r="B7" s="135" t="s">
        <v>161</v>
      </c>
      <c r="C7" s="88" t="s">
        <v>243</v>
      </c>
      <c r="D7" s="104"/>
      <c r="E7" s="198"/>
      <c r="F7" s="103"/>
      <c r="G7" s="135" t="s">
        <v>157</v>
      </c>
      <c r="H7" s="135" t="s">
        <v>161</v>
      </c>
      <c r="I7" s="88" t="s">
        <v>243</v>
      </c>
      <c r="K7" s="135" t="s">
        <v>159</v>
      </c>
      <c r="L7" s="135" t="s">
        <v>161</v>
      </c>
      <c r="M7" s="114" t="s">
        <v>228</v>
      </c>
      <c r="O7" s="135" t="s">
        <v>161</v>
      </c>
      <c r="P7" s="135" t="s">
        <v>161</v>
      </c>
      <c r="Q7" s="87" t="s">
        <v>275</v>
      </c>
      <c r="S7" s="135" t="s">
        <v>163</v>
      </c>
      <c r="T7" s="135" t="s">
        <v>161</v>
      </c>
      <c r="U7" s="96" t="s">
        <v>233</v>
      </c>
      <c r="W7" s="135" t="s">
        <v>165</v>
      </c>
      <c r="X7" s="135" t="s">
        <v>161</v>
      </c>
      <c r="Y7" s="92" t="s">
        <v>219</v>
      </c>
      <c r="AA7" s="135" t="s">
        <v>167</v>
      </c>
      <c r="AB7" s="135" t="s">
        <v>161</v>
      </c>
      <c r="AC7" s="96" t="s">
        <v>233</v>
      </c>
      <c r="AE7" s="135" t="s">
        <v>169</v>
      </c>
      <c r="AF7" s="135" t="s">
        <v>161</v>
      </c>
      <c r="AG7" s="92" t="s">
        <v>219</v>
      </c>
    </row>
    <row r="8" spans="1:33">
      <c r="A8" s="135" t="s">
        <v>157</v>
      </c>
      <c r="B8" s="135" t="s">
        <v>162</v>
      </c>
      <c r="C8" s="88" t="s">
        <v>243</v>
      </c>
      <c r="D8" s="104"/>
      <c r="E8" s="198"/>
      <c r="F8" s="103"/>
      <c r="G8" s="135" t="s">
        <v>157</v>
      </c>
      <c r="H8" s="135" t="s">
        <v>162</v>
      </c>
      <c r="I8" s="88" t="s">
        <v>243</v>
      </c>
      <c r="K8" s="135" t="s">
        <v>159</v>
      </c>
      <c r="L8" s="135" t="s">
        <v>162</v>
      </c>
      <c r="M8" s="114" t="s">
        <v>228</v>
      </c>
      <c r="O8" s="135" t="s">
        <v>161</v>
      </c>
      <c r="P8" s="135" t="s">
        <v>162</v>
      </c>
      <c r="Q8" s="114" t="s">
        <v>228</v>
      </c>
      <c r="S8" s="135" t="s">
        <v>163</v>
      </c>
      <c r="T8" s="135" t="s">
        <v>162</v>
      </c>
      <c r="U8" s="114" t="s">
        <v>228</v>
      </c>
      <c r="W8" s="135" t="s">
        <v>165</v>
      </c>
      <c r="X8" s="135" t="s">
        <v>162</v>
      </c>
      <c r="Y8" s="114" t="s">
        <v>228</v>
      </c>
      <c r="AA8" s="135" t="s">
        <v>167</v>
      </c>
      <c r="AB8" s="135" t="s">
        <v>162</v>
      </c>
      <c r="AC8" s="96" t="s">
        <v>233</v>
      </c>
      <c r="AE8" s="135" t="s">
        <v>169</v>
      </c>
      <c r="AF8" s="135" t="s">
        <v>162</v>
      </c>
      <c r="AG8" s="114" t="s">
        <v>228</v>
      </c>
    </row>
    <row r="9" spans="1:33">
      <c r="A9" s="135" t="s">
        <v>157</v>
      </c>
      <c r="B9" s="135" t="s">
        <v>163</v>
      </c>
      <c r="C9" s="88" t="s">
        <v>243</v>
      </c>
      <c r="D9" s="103"/>
      <c r="E9" s="198"/>
      <c r="F9" s="103"/>
      <c r="G9" s="135" t="s">
        <v>157</v>
      </c>
      <c r="H9" s="135" t="s">
        <v>163</v>
      </c>
      <c r="I9" s="88" t="s">
        <v>243</v>
      </c>
      <c r="K9" s="135" t="s">
        <v>159</v>
      </c>
      <c r="L9" s="135" t="s">
        <v>163</v>
      </c>
      <c r="M9" s="114" t="s">
        <v>228</v>
      </c>
      <c r="O9" s="135" t="s">
        <v>161</v>
      </c>
      <c r="P9" s="135" t="s">
        <v>163</v>
      </c>
      <c r="Q9" s="114" t="s">
        <v>228</v>
      </c>
      <c r="S9" s="135" t="s">
        <v>163</v>
      </c>
      <c r="T9" s="135" t="s">
        <v>163</v>
      </c>
      <c r="U9" s="87" t="s">
        <v>275</v>
      </c>
      <c r="W9" s="135" t="s">
        <v>165</v>
      </c>
      <c r="X9" s="135" t="s">
        <v>163</v>
      </c>
      <c r="Y9" s="96" t="s">
        <v>233</v>
      </c>
      <c r="AA9" s="135" t="s">
        <v>167</v>
      </c>
      <c r="AB9" s="135" t="s">
        <v>163</v>
      </c>
      <c r="AC9" s="96" t="s">
        <v>233</v>
      </c>
      <c r="AE9" s="135" t="s">
        <v>169</v>
      </c>
      <c r="AF9" s="135" t="s">
        <v>163</v>
      </c>
      <c r="AG9" s="96" t="s">
        <v>233</v>
      </c>
    </row>
    <row r="10" spans="1:33">
      <c r="A10" s="135" t="s">
        <v>157</v>
      </c>
      <c r="B10" s="135" t="s">
        <v>164</v>
      </c>
      <c r="C10" s="88" t="s">
        <v>243</v>
      </c>
      <c r="D10" s="103"/>
      <c r="E10" s="198"/>
      <c r="F10" s="103"/>
      <c r="G10" s="135" t="s">
        <v>157</v>
      </c>
      <c r="H10" s="135" t="s">
        <v>164</v>
      </c>
      <c r="I10" s="88" t="s">
        <v>243</v>
      </c>
      <c r="K10" s="135" t="s">
        <v>159</v>
      </c>
      <c r="L10" s="135" t="s">
        <v>164</v>
      </c>
      <c r="M10" s="96" t="s">
        <v>233</v>
      </c>
      <c r="O10" s="135" t="s">
        <v>161</v>
      </c>
      <c r="P10" s="135" t="s">
        <v>164</v>
      </c>
      <c r="Q10" s="96" t="s">
        <v>233</v>
      </c>
      <c r="S10" s="135" t="s">
        <v>163</v>
      </c>
      <c r="T10" s="135" t="s">
        <v>164</v>
      </c>
      <c r="U10" s="96" t="s">
        <v>233</v>
      </c>
      <c r="W10" s="135" t="s">
        <v>165</v>
      </c>
      <c r="X10" s="135" t="s">
        <v>164</v>
      </c>
      <c r="Y10" s="96" t="s">
        <v>233</v>
      </c>
      <c r="AA10" s="135" t="s">
        <v>167</v>
      </c>
      <c r="AB10" s="135" t="s">
        <v>164</v>
      </c>
      <c r="AC10" s="96" t="s">
        <v>233</v>
      </c>
      <c r="AE10" s="135" t="s">
        <v>169</v>
      </c>
      <c r="AF10" s="135" t="s">
        <v>164</v>
      </c>
      <c r="AG10" s="96" t="s">
        <v>233</v>
      </c>
    </row>
    <row r="11" spans="1:33">
      <c r="A11" s="135" t="s">
        <v>157</v>
      </c>
      <c r="B11" s="135" t="s">
        <v>165</v>
      </c>
      <c r="C11" s="88" t="s">
        <v>243</v>
      </c>
      <c r="D11" s="104"/>
      <c r="E11" s="198"/>
      <c r="F11" s="103"/>
      <c r="G11" s="135" t="s">
        <v>157</v>
      </c>
      <c r="H11" s="135" t="s">
        <v>165</v>
      </c>
      <c r="I11" s="88" t="s">
        <v>243</v>
      </c>
      <c r="K11" s="135" t="s">
        <v>159</v>
      </c>
      <c r="L11" s="135" t="s">
        <v>165</v>
      </c>
      <c r="M11" s="114" t="s">
        <v>228</v>
      </c>
      <c r="O11" s="135" t="s">
        <v>161</v>
      </c>
      <c r="P11" s="135" t="s">
        <v>165</v>
      </c>
      <c r="Q11" s="114" t="s">
        <v>228</v>
      </c>
      <c r="S11" s="135" t="s">
        <v>163</v>
      </c>
      <c r="T11" s="135" t="s">
        <v>165</v>
      </c>
      <c r="U11" s="96" t="s">
        <v>233</v>
      </c>
      <c r="W11" s="135" t="s">
        <v>165</v>
      </c>
      <c r="X11" s="135" t="s">
        <v>165</v>
      </c>
      <c r="Y11" s="87" t="s">
        <v>275</v>
      </c>
      <c r="AA11" s="135" t="s">
        <v>167</v>
      </c>
      <c r="AB11" s="135" t="s">
        <v>165</v>
      </c>
      <c r="AC11" s="96" t="s">
        <v>233</v>
      </c>
      <c r="AE11" s="135" t="s">
        <v>169</v>
      </c>
      <c r="AF11" s="135" t="s">
        <v>165</v>
      </c>
      <c r="AG11" s="96" t="s">
        <v>233</v>
      </c>
    </row>
    <row r="12" spans="1:33">
      <c r="A12" s="135" t="s">
        <v>157</v>
      </c>
      <c r="B12" s="135" t="s">
        <v>166</v>
      </c>
      <c r="C12" s="88" t="s">
        <v>243</v>
      </c>
      <c r="D12" s="103"/>
      <c r="E12" s="198"/>
      <c r="F12" s="103"/>
      <c r="G12" s="135" t="s">
        <v>157</v>
      </c>
      <c r="H12" s="135" t="s">
        <v>166</v>
      </c>
      <c r="I12" s="88" t="s">
        <v>243</v>
      </c>
      <c r="K12" s="135" t="s">
        <v>159</v>
      </c>
      <c r="L12" s="135" t="s">
        <v>166</v>
      </c>
      <c r="M12" s="96" t="s">
        <v>233</v>
      </c>
      <c r="O12" s="135" t="s">
        <v>161</v>
      </c>
      <c r="P12" s="135" t="s">
        <v>166</v>
      </c>
      <c r="Q12" s="96" t="s">
        <v>233</v>
      </c>
      <c r="S12" s="135" t="s">
        <v>163</v>
      </c>
      <c r="T12" s="135" t="s">
        <v>166</v>
      </c>
      <c r="U12" s="96" t="s">
        <v>233</v>
      </c>
      <c r="W12" s="135" t="s">
        <v>165</v>
      </c>
      <c r="X12" s="135" t="s">
        <v>166</v>
      </c>
      <c r="Y12" s="96" t="s">
        <v>233</v>
      </c>
      <c r="AA12" s="135" t="s">
        <v>167</v>
      </c>
      <c r="AB12" s="135" t="s">
        <v>166</v>
      </c>
      <c r="AC12" s="96" t="s">
        <v>233</v>
      </c>
      <c r="AE12" s="135" t="s">
        <v>169</v>
      </c>
      <c r="AF12" s="135" t="s">
        <v>166</v>
      </c>
      <c r="AG12" s="96" t="s">
        <v>233</v>
      </c>
    </row>
    <row r="13" spans="1:33">
      <c r="A13" s="135" t="s">
        <v>157</v>
      </c>
      <c r="B13" s="135" t="s">
        <v>167</v>
      </c>
      <c r="C13" s="88" t="s">
        <v>243</v>
      </c>
      <c r="D13" s="103"/>
      <c r="E13" s="198"/>
      <c r="F13" s="103"/>
      <c r="G13" s="135" t="s">
        <v>157</v>
      </c>
      <c r="H13" s="135" t="s">
        <v>167</v>
      </c>
      <c r="I13" s="88" t="s">
        <v>243</v>
      </c>
      <c r="K13" s="135" t="s">
        <v>159</v>
      </c>
      <c r="L13" s="135" t="s">
        <v>167</v>
      </c>
      <c r="M13" s="88" t="s">
        <v>243</v>
      </c>
      <c r="O13" s="135" t="s">
        <v>161</v>
      </c>
      <c r="P13" s="135" t="s">
        <v>167</v>
      </c>
      <c r="Q13" s="88" t="s">
        <v>243</v>
      </c>
      <c r="S13" s="135" t="s">
        <v>163</v>
      </c>
      <c r="T13" s="135" t="s">
        <v>167</v>
      </c>
      <c r="U13" s="88" t="s">
        <v>243</v>
      </c>
      <c r="W13" s="135" t="s">
        <v>165</v>
      </c>
      <c r="X13" s="135" t="s">
        <v>167</v>
      </c>
      <c r="Y13" s="88" t="s">
        <v>243</v>
      </c>
      <c r="AA13" s="135" t="s">
        <v>167</v>
      </c>
      <c r="AB13" s="135" t="s">
        <v>167</v>
      </c>
      <c r="AC13" s="87" t="s">
        <v>275</v>
      </c>
      <c r="AE13" s="135" t="s">
        <v>169</v>
      </c>
      <c r="AF13" s="135" t="s">
        <v>167</v>
      </c>
      <c r="AG13" s="88" t="s">
        <v>243</v>
      </c>
    </row>
    <row r="14" spans="1:33">
      <c r="A14" s="135" t="s">
        <v>157</v>
      </c>
      <c r="B14" s="135" t="s">
        <v>168</v>
      </c>
      <c r="C14" s="88" t="s">
        <v>243</v>
      </c>
      <c r="D14" s="103"/>
      <c r="E14" s="198"/>
      <c r="F14" s="103"/>
      <c r="G14" s="135" t="s">
        <v>157</v>
      </c>
      <c r="H14" s="135" t="s">
        <v>168</v>
      </c>
      <c r="I14" s="88" t="s">
        <v>243</v>
      </c>
      <c r="K14" s="135" t="s">
        <v>159</v>
      </c>
      <c r="L14" s="135" t="s">
        <v>168</v>
      </c>
      <c r="M14" s="114" t="s">
        <v>228</v>
      </c>
      <c r="O14" s="135" t="s">
        <v>161</v>
      </c>
      <c r="P14" s="135" t="s">
        <v>168</v>
      </c>
      <c r="Q14" s="114" t="s">
        <v>228</v>
      </c>
      <c r="S14" s="135" t="s">
        <v>163</v>
      </c>
      <c r="T14" s="135" t="s">
        <v>168</v>
      </c>
      <c r="U14" s="96" t="s">
        <v>233</v>
      </c>
      <c r="W14" s="135" t="s">
        <v>165</v>
      </c>
      <c r="X14" s="135" t="s">
        <v>168</v>
      </c>
      <c r="Y14" s="96" t="s">
        <v>233</v>
      </c>
      <c r="AA14" s="135" t="s">
        <v>167</v>
      </c>
      <c r="AB14" s="135" t="s">
        <v>168</v>
      </c>
      <c r="AC14" s="96" t="s">
        <v>233</v>
      </c>
      <c r="AE14" s="135" t="s">
        <v>169</v>
      </c>
      <c r="AF14" s="135" t="s">
        <v>168</v>
      </c>
      <c r="AG14" s="96" t="s">
        <v>233</v>
      </c>
    </row>
    <row r="15" spans="1:33">
      <c r="A15" s="135" t="s">
        <v>157</v>
      </c>
      <c r="B15" s="135" t="s">
        <v>169</v>
      </c>
      <c r="C15" s="89" t="s">
        <v>217</v>
      </c>
      <c r="D15" s="103"/>
      <c r="E15" s="198"/>
      <c r="F15" s="103"/>
      <c r="G15" s="135" t="s">
        <v>157</v>
      </c>
      <c r="H15" s="135" t="s">
        <v>169</v>
      </c>
      <c r="I15" s="89" t="s">
        <v>217</v>
      </c>
      <c r="K15" s="135" t="s">
        <v>159</v>
      </c>
      <c r="L15" s="135" t="s">
        <v>169</v>
      </c>
      <c r="M15" s="89" t="s">
        <v>217</v>
      </c>
      <c r="O15" s="135" t="s">
        <v>161</v>
      </c>
      <c r="P15" s="135" t="s">
        <v>169</v>
      </c>
      <c r="Q15" s="89" t="s">
        <v>217</v>
      </c>
      <c r="S15" s="135" t="s">
        <v>163</v>
      </c>
      <c r="T15" s="135" t="s">
        <v>169</v>
      </c>
      <c r="U15" s="89" t="s">
        <v>217</v>
      </c>
      <c r="W15" s="135" t="s">
        <v>165</v>
      </c>
      <c r="X15" s="135" t="s">
        <v>169</v>
      </c>
      <c r="Y15" s="89" t="s">
        <v>217</v>
      </c>
      <c r="AA15" s="135" t="s">
        <v>167</v>
      </c>
      <c r="AB15" s="135" t="s">
        <v>169</v>
      </c>
      <c r="AC15" s="96" t="s">
        <v>233</v>
      </c>
      <c r="AE15" s="135" t="s">
        <v>169</v>
      </c>
      <c r="AF15" s="135" t="s">
        <v>169</v>
      </c>
      <c r="AG15" s="87" t="s">
        <v>275</v>
      </c>
    </row>
    <row r="16" spans="1:33">
      <c r="A16" s="135" t="s">
        <v>157</v>
      </c>
      <c r="B16" s="135" t="s">
        <v>170</v>
      </c>
      <c r="C16" s="96" t="s">
        <v>233</v>
      </c>
      <c r="D16" s="103"/>
      <c r="E16" s="198"/>
      <c r="F16" s="103"/>
      <c r="G16" s="135" t="s">
        <v>157</v>
      </c>
      <c r="H16" s="135" t="s">
        <v>170</v>
      </c>
      <c r="I16" s="96" t="s">
        <v>233</v>
      </c>
      <c r="K16" s="135" t="s">
        <v>159</v>
      </c>
      <c r="L16" s="135" t="s">
        <v>170</v>
      </c>
      <c r="M16" s="96" t="s">
        <v>233</v>
      </c>
      <c r="O16" s="135" t="s">
        <v>161</v>
      </c>
      <c r="P16" s="135" t="s">
        <v>170</v>
      </c>
      <c r="Q16" s="96" t="s">
        <v>233</v>
      </c>
      <c r="S16" s="135" t="s">
        <v>163</v>
      </c>
      <c r="T16" s="135" t="s">
        <v>170</v>
      </c>
      <c r="U16" s="96" t="s">
        <v>233</v>
      </c>
      <c r="W16" s="135" t="s">
        <v>165</v>
      </c>
      <c r="X16" s="135" t="s">
        <v>170</v>
      </c>
      <c r="Y16" s="96" t="s">
        <v>233</v>
      </c>
      <c r="AA16" s="135" t="s">
        <v>167</v>
      </c>
      <c r="AB16" s="135" t="s">
        <v>170</v>
      </c>
      <c r="AC16" s="96" t="s">
        <v>233</v>
      </c>
      <c r="AE16" s="135" t="s">
        <v>169</v>
      </c>
      <c r="AF16" s="135" t="s">
        <v>170</v>
      </c>
      <c r="AG16" s="96" t="s">
        <v>233</v>
      </c>
    </row>
    <row r="17" spans="1:37">
      <c r="A17" s="135" t="s">
        <v>157</v>
      </c>
      <c r="B17" s="112">
        <v>15</v>
      </c>
      <c r="C17" s="96" t="s">
        <v>233</v>
      </c>
      <c r="D17" s="103"/>
      <c r="E17" s="198" t="s">
        <v>312</v>
      </c>
      <c r="F17" s="103"/>
      <c r="G17" s="135" t="s">
        <v>157</v>
      </c>
      <c r="H17" s="112">
        <v>15</v>
      </c>
      <c r="I17" s="96" t="s">
        <v>233</v>
      </c>
      <c r="K17" s="135" t="s">
        <v>159</v>
      </c>
      <c r="L17" s="112">
        <v>15</v>
      </c>
      <c r="M17" s="96" t="s">
        <v>233</v>
      </c>
      <c r="O17" s="135" t="s">
        <v>161</v>
      </c>
      <c r="P17" s="112">
        <v>15</v>
      </c>
      <c r="Q17" s="96" t="s">
        <v>233</v>
      </c>
      <c r="S17" s="135" t="s">
        <v>163</v>
      </c>
      <c r="T17" s="112">
        <v>15</v>
      </c>
      <c r="U17" s="96" t="s">
        <v>233</v>
      </c>
      <c r="W17" s="135" t="s">
        <v>165</v>
      </c>
      <c r="X17" s="112">
        <v>15</v>
      </c>
      <c r="Y17" s="96" t="s">
        <v>233</v>
      </c>
      <c r="AA17" s="135" t="s">
        <v>167</v>
      </c>
      <c r="AB17" s="112">
        <v>15</v>
      </c>
      <c r="AC17" s="96" t="s">
        <v>233</v>
      </c>
      <c r="AE17" s="135" t="s">
        <v>169</v>
      </c>
      <c r="AF17" s="112">
        <v>15</v>
      </c>
      <c r="AG17" s="96" t="s">
        <v>233</v>
      </c>
    </row>
    <row r="18" spans="1:37">
      <c r="A18" s="135" t="s">
        <v>158</v>
      </c>
      <c r="B18" s="135" t="s">
        <v>157</v>
      </c>
      <c r="C18" s="89" t="s">
        <v>217</v>
      </c>
      <c r="E18" s="198"/>
      <c r="F18" s="103"/>
      <c r="G18" s="135" t="s">
        <v>158</v>
      </c>
      <c r="H18" s="135" t="s">
        <v>157</v>
      </c>
      <c r="I18" s="89" t="s">
        <v>217</v>
      </c>
      <c r="K18" s="135" t="s">
        <v>160</v>
      </c>
      <c r="L18" s="135" t="s">
        <v>157</v>
      </c>
      <c r="M18" s="89" t="s">
        <v>217</v>
      </c>
      <c r="O18" s="135" t="s">
        <v>162</v>
      </c>
      <c r="P18" s="135" t="s">
        <v>157</v>
      </c>
      <c r="Q18" s="89" t="s">
        <v>217</v>
      </c>
      <c r="S18" s="135" t="s">
        <v>164</v>
      </c>
      <c r="T18" s="135" t="s">
        <v>157</v>
      </c>
      <c r="U18" s="89" t="s">
        <v>217</v>
      </c>
      <c r="W18" s="135" t="s">
        <v>166</v>
      </c>
      <c r="X18" s="135" t="s">
        <v>157</v>
      </c>
      <c r="Y18" s="89" t="s">
        <v>217</v>
      </c>
      <c r="AA18" s="135" t="s">
        <v>168</v>
      </c>
      <c r="AB18" s="135" t="s">
        <v>157</v>
      </c>
      <c r="AC18" s="89" t="s">
        <v>217</v>
      </c>
      <c r="AE18" s="135" t="s">
        <v>170</v>
      </c>
      <c r="AF18" s="135" t="s">
        <v>157</v>
      </c>
      <c r="AG18" s="89" t="s">
        <v>217</v>
      </c>
    </row>
    <row r="19" spans="1:37">
      <c r="A19" s="135" t="s">
        <v>158</v>
      </c>
      <c r="B19" s="135" t="s">
        <v>158</v>
      </c>
      <c r="C19" s="87" t="s">
        <v>275</v>
      </c>
      <c r="E19" s="198"/>
      <c r="F19" s="103"/>
      <c r="G19" s="135" t="s">
        <v>158</v>
      </c>
      <c r="H19" s="135" t="s">
        <v>158</v>
      </c>
      <c r="I19" s="87" t="s">
        <v>275</v>
      </c>
      <c r="K19" s="135" t="s">
        <v>160</v>
      </c>
      <c r="L19" s="135" t="s">
        <v>158</v>
      </c>
      <c r="M19" s="92" t="s">
        <v>219</v>
      </c>
      <c r="O19" s="135" t="s">
        <v>162</v>
      </c>
      <c r="P19" s="135" t="s">
        <v>158</v>
      </c>
      <c r="Q19" s="92" t="s">
        <v>219</v>
      </c>
      <c r="S19" s="135" t="s">
        <v>164</v>
      </c>
      <c r="T19" s="135" t="s">
        <v>158</v>
      </c>
      <c r="U19" s="92" t="s">
        <v>219</v>
      </c>
      <c r="W19" s="135" t="s">
        <v>166</v>
      </c>
      <c r="X19" s="135" t="s">
        <v>158</v>
      </c>
      <c r="Y19" s="92" t="s">
        <v>219</v>
      </c>
      <c r="AA19" s="135" t="s">
        <v>168</v>
      </c>
      <c r="AB19" s="135" t="s">
        <v>158</v>
      </c>
      <c r="AC19" s="92" t="s">
        <v>219</v>
      </c>
      <c r="AE19" s="135" t="s">
        <v>170</v>
      </c>
      <c r="AF19" s="135" t="s">
        <v>158</v>
      </c>
      <c r="AG19" s="96" t="s">
        <v>233</v>
      </c>
    </row>
    <row r="20" spans="1:37">
      <c r="A20" s="135" t="s">
        <v>158</v>
      </c>
      <c r="B20" s="135" t="s">
        <v>159</v>
      </c>
      <c r="C20" s="113" t="s">
        <v>220</v>
      </c>
      <c r="E20" s="200"/>
      <c r="F20" s="103"/>
      <c r="G20" s="135" t="s">
        <v>158</v>
      </c>
      <c r="H20" s="135" t="s">
        <v>159</v>
      </c>
      <c r="I20" s="113" t="s">
        <v>220</v>
      </c>
      <c r="K20" s="135" t="s">
        <v>160</v>
      </c>
      <c r="L20" s="135" t="s">
        <v>159</v>
      </c>
      <c r="M20" s="92" t="s">
        <v>219</v>
      </c>
      <c r="O20" s="135" t="s">
        <v>162</v>
      </c>
      <c r="P20" s="135" t="s">
        <v>159</v>
      </c>
      <c r="Q20" s="92" t="s">
        <v>219</v>
      </c>
      <c r="S20" s="135" t="s">
        <v>164</v>
      </c>
      <c r="T20" s="135" t="s">
        <v>159</v>
      </c>
      <c r="U20" s="92" t="s">
        <v>219</v>
      </c>
      <c r="W20" s="135" t="s">
        <v>166</v>
      </c>
      <c r="X20" s="135" t="s">
        <v>159</v>
      </c>
      <c r="Y20" s="92" t="s">
        <v>219</v>
      </c>
      <c r="AA20" s="135" t="s">
        <v>168</v>
      </c>
      <c r="AB20" s="135" t="s">
        <v>159</v>
      </c>
      <c r="AC20" s="92" t="s">
        <v>219</v>
      </c>
      <c r="AE20" s="135" t="s">
        <v>170</v>
      </c>
      <c r="AF20" s="135" t="s">
        <v>159</v>
      </c>
      <c r="AG20" s="96" t="s">
        <v>233</v>
      </c>
    </row>
    <row r="21" spans="1:37" ht="15.5">
      <c r="A21" s="135" t="s">
        <v>158</v>
      </c>
      <c r="B21" s="135" t="s">
        <v>160</v>
      </c>
      <c r="C21" s="114" t="s">
        <v>228</v>
      </c>
      <c r="E21" s="199"/>
      <c r="F21" s="105"/>
      <c r="G21" s="135" t="s">
        <v>158</v>
      </c>
      <c r="H21" s="135" t="s">
        <v>160</v>
      </c>
      <c r="I21" s="114" t="s">
        <v>228</v>
      </c>
      <c r="K21" s="135" t="s">
        <v>160</v>
      </c>
      <c r="L21" s="135" t="s">
        <v>160</v>
      </c>
      <c r="M21" s="87" t="s">
        <v>275</v>
      </c>
      <c r="O21" s="135" t="s">
        <v>162</v>
      </c>
      <c r="P21" s="135" t="s">
        <v>160</v>
      </c>
      <c r="Q21" s="92" t="s">
        <v>219</v>
      </c>
      <c r="S21" s="135" t="s">
        <v>164</v>
      </c>
      <c r="T21" s="135" t="s">
        <v>160</v>
      </c>
      <c r="U21" s="92" t="s">
        <v>219</v>
      </c>
      <c r="W21" s="135" t="s">
        <v>166</v>
      </c>
      <c r="X21" s="135" t="s">
        <v>160</v>
      </c>
      <c r="Y21" s="92" t="s">
        <v>219</v>
      </c>
      <c r="AA21" s="135" t="s">
        <v>168</v>
      </c>
      <c r="AB21" s="135" t="s">
        <v>160</v>
      </c>
      <c r="AC21" s="92" t="s">
        <v>219</v>
      </c>
      <c r="AE21" s="135" t="s">
        <v>170</v>
      </c>
      <c r="AF21" s="135" t="s">
        <v>160</v>
      </c>
      <c r="AG21" s="96" t="s">
        <v>233</v>
      </c>
    </row>
    <row r="22" spans="1:37">
      <c r="A22" s="135" t="s">
        <v>158</v>
      </c>
      <c r="B22" s="135" t="s">
        <v>161</v>
      </c>
      <c r="C22" s="114" t="s">
        <v>228</v>
      </c>
      <c r="E22" s="105"/>
      <c r="F22" s="105"/>
      <c r="G22" s="135" t="s">
        <v>158</v>
      </c>
      <c r="H22" s="135" t="s">
        <v>161</v>
      </c>
      <c r="I22" s="114" t="s">
        <v>228</v>
      </c>
      <c r="K22" s="135" t="s">
        <v>160</v>
      </c>
      <c r="L22" s="135" t="s">
        <v>161</v>
      </c>
      <c r="M22" s="114" t="s">
        <v>228</v>
      </c>
      <c r="O22" s="135" t="s">
        <v>162</v>
      </c>
      <c r="P22" s="135" t="s">
        <v>161</v>
      </c>
      <c r="Q22" s="93" t="s">
        <v>221</v>
      </c>
      <c r="S22" s="135" t="s">
        <v>164</v>
      </c>
      <c r="T22" s="135" t="s">
        <v>161</v>
      </c>
      <c r="U22" s="92" t="s">
        <v>219</v>
      </c>
      <c r="W22" s="135" t="s">
        <v>166</v>
      </c>
      <c r="X22" s="135" t="s">
        <v>161</v>
      </c>
      <c r="Y22" s="92" t="s">
        <v>219</v>
      </c>
      <c r="AA22" s="135" t="s">
        <v>168</v>
      </c>
      <c r="AB22" s="135" t="s">
        <v>161</v>
      </c>
      <c r="AC22" s="92" t="s">
        <v>219</v>
      </c>
      <c r="AE22" s="135" t="s">
        <v>170</v>
      </c>
      <c r="AF22" s="135" t="s">
        <v>161</v>
      </c>
      <c r="AG22" s="96" t="s">
        <v>233</v>
      </c>
    </row>
    <row r="23" spans="1:37">
      <c r="A23" s="135" t="s">
        <v>158</v>
      </c>
      <c r="B23" s="135" t="s">
        <v>162</v>
      </c>
      <c r="C23" s="114" t="s">
        <v>228</v>
      </c>
      <c r="D23" s="103"/>
      <c r="G23" s="135" t="s">
        <v>158</v>
      </c>
      <c r="H23" s="135" t="s">
        <v>162</v>
      </c>
      <c r="I23" s="114" t="s">
        <v>228</v>
      </c>
      <c r="K23" s="135" t="s">
        <v>160</v>
      </c>
      <c r="L23" s="135" t="s">
        <v>162</v>
      </c>
      <c r="M23" s="114" t="s">
        <v>228</v>
      </c>
      <c r="O23" s="135" t="s">
        <v>162</v>
      </c>
      <c r="P23" s="135" t="s">
        <v>162</v>
      </c>
      <c r="Q23" s="87" t="s">
        <v>275</v>
      </c>
      <c r="S23" s="135" t="s">
        <v>164</v>
      </c>
      <c r="T23" s="135" t="s">
        <v>162</v>
      </c>
      <c r="U23" s="114" t="s">
        <v>228</v>
      </c>
      <c r="W23" s="135" t="s">
        <v>166</v>
      </c>
      <c r="X23" s="135" t="s">
        <v>162</v>
      </c>
      <c r="Y23" s="114" t="s">
        <v>228</v>
      </c>
      <c r="AA23" s="135" t="s">
        <v>168</v>
      </c>
      <c r="AB23" s="135" t="s">
        <v>162</v>
      </c>
      <c r="AC23" s="114" t="s">
        <v>228</v>
      </c>
      <c r="AE23" s="135" t="s">
        <v>170</v>
      </c>
      <c r="AF23" s="135" t="s">
        <v>162</v>
      </c>
      <c r="AG23" s="114" t="s">
        <v>228</v>
      </c>
    </row>
    <row r="24" spans="1:37">
      <c r="A24" s="135" t="s">
        <v>158</v>
      </c>
      <c r="B24" s="135" t="s">
        <v>163</v>
      </c>
      <c r="C24" s="114" t="s">
        <v>228</v>
      </c>
      <c r="D24" s="103"/>
      <c r="G24" s="135" t="s">
        <v>158</v>
      </c>
      <c r="H24" s="135" t="s">
        <v>163</v>
      </c>
      <c r="I24" s="114" t="s">
        <v>228</v>
      </c>
      <c r="K24" s="135" t="s">
        <v>160</v>
      </c>
      <c r="L24" s="135" t="s">
        <v>163</v>
      </c>
      <c r="M24" s="114" t="s">
        <v>228</v>
      </c>
      <c r="O24" s="135" t="s">
        <v>162</v>
      </c>
      <c r="P24" s="135" t="s">
        <v>163</v>
      </c>
      <c r="Q24" s="93" t="s">
        <v>221</v>
      </c>
      <c r="S24" s="135" t="s">
        <v>164</v>
      </c>
      <c r="T24" s="135" t="s">
        <v>163</v>
      </c>
      <c r="U24" s="96" t="s">
        <v>233</v>
      </c>
      <c r="W24" s="135" t="s">
        <v>166</v>
      </c>
      <c r="X24" s="135" t="s">
        <v>163</v>
      </c>
      <c r="Y24" s="96" t="s">
        <v>233</v>
      </c>
      <c r="AA24" s="135" t="s">
        <v>168</v>
      </c>
      <c r="AB24" s="135" t="s">
        <v>163</v>
      </c>
      <c r="AC24" s="96" t="s">
        <v>233</v>
      </c>
      <c r="AE24" s="135" t="s">
        <v>170</v>
      </c>
      <c r="AF24" s="135" t="s">
        <v>163</v>
      </c>
      <c r="AG24" s="96" t="s">
        <v>233</v>
      </c>
    </row>
    <row r="25" spans="1:37">
      <c r="A25" s="135" t="s">
        <v>158</v>
      </c>
      <c r="B25" s="135" t="s">
        <v>164</v>
      </c>
      <c r="C25" s="114" t="s">
        <v>228</v>
      </c>
      <c r="D25" s="103"/>
      <c r="G25" s="135" t="s">
        <v>158</v>
      </c>
      <c r="H25" s="135" t="s">
        <v>164</v>
      </c>
      <c r="I25" s="114" t="s">
        <v>228</v>
      </c>
      <c r="K25" s="135" t="s">
        <v>160</v>
      </c>
      <c r="L25" s="135" t="s">
        <v>164</v>
      </c>
      <c r="M25" s="96" t="s">
        <v>233</v>
      </c>
      <c r="O25" s="135" t="s">
        <v>162</v>
      </c>
      <c r="P25" s="135" t="s">
        <v>164</v>
      </c>
      <c r="Q25" s="93" t="s">
        <v>221</v>
      </c>
      <c r="S25" s="135" t="s">
        <v>164</v>
      </c>
      <c r="T25" s="135" t="s">
        <v>164</v>
      </c>
      <c r="U25" s="87" t="s">
        <v>275</v>
      </c>
      <c r="W25" s="135" t="s">
        <v>166</v>
      </c>
      <c r="X25" s="135" t="s">
        <v>164</v>
      </c>
      <c r="Y25" s="96" t="s">
        <v>233</v>
      </c>
      <c r="AA25" s="135" t="s">
        <v>168</v>
      </c>
      <c r="AB25" s="135" t="s">
        <v>164</v>
      </c>
      <c r="AC25" s="96" t="s">
        <v>233</v>
      </c>
      <c r="AE25" s="135" t="s">
        <v>170</v>
      </c>
      <c r="AF25" s="135" t="s">
        <v>164</v>
      </c>
      <c r="AG25" s="96" t="s">
        <v>233</v>
      </c>
      <c r="AI25" t="s">
        <v>273</v>
      </c>
      <c r="AJ25" t="s">
        <v>274</v>
      </c>
      <c r="AK25" t="s">
        <v>272</v>
      </c>
    </row>
    <row r="26" spans="1:37">
      <c r="A26" s="135" t="s">
        <v>158</v>
      </c>
      <c r="B26" s="135" t="s">
        <v>165</v>
      </c>
      <c r="C26" s="114" t="s">
        <v>228</v>
      </c>
      <c r="D26" s="103"/>
      <c r="G26" s="135" t="s">
        <v>158</v>
      </c>
      <c r="H26" s="135" t="s">
        <v>165</v>
      </c>
      <c r="I26" s="114" t="s">
        <v>228</v>
      </c>
      <c r="K26" s="135" t="s">
        <v>160</v>
      </c>
      <c r="L26" s="135" t="s">
        <v>165</v>
      </c>
      <c r="M26" s="114" t="s">
        <v>228</v>
      </c>
      <c r="O26" s="135" t="s">
        <v>162</v>
      </c>
      <c r="P26" s="135" t="s">
        <v>165</v>
      </c>
      <c r="Q26" s="93" t="s">
        <v>221</v>
      </c>
      <c r="S26" s="135" t="s">
        <v>164</v>
      </c>
      <c r="T26" s="135" t="s">
        <v>165</v>
      </c>
      <c r="U26" s="96" t="s">
        <v>233</v>
      </c>
      <c r="W26" s="135" t="s">
        <v>166</v>
      </c>
      <c r="X26" s="135" t="s">
        <v>165</v>
      </c>
      <c r="Y26" s="114" t="s">
        <v>228</v>
      </c>
      <c r="AA26" s="135" t="s">
        <v>168</v>
      </c>
      <c r="AB26" s="135" t="s">
        <v>165</v>
      </c>
      <c r="AC26" s="96" t="s">
        <v>233</v>
      </c>
      <c r="AE26" s="135" t="s">
        <v>170</v>
      </c>
      <c r="AF26" s="135" t="s">
        <v>165</v>
      </c>
      <c r="AG26" s="96" t="s">
        <v>233</v>
      </c>
      <c r="AI26" s="112">
        <v>15</v>
      </c>
      <c r="AJ26" s="135" t="s">
        <v>157</v>
      </c>
      <c r="AK26" s="89" t="s">
        <v>217</v>
      </c>
    </row>
    <row r="27" spans="1:37">
      <c r="A27" s="135" t="s">
        <v>158</v>
      </c>
      <c r="B27" s="135" t="s">
        <v>166</v>
      </c>
      <c r="C27" s="96" t="s">
        <v>233</v>
      </c>
      <c r="D27" s="103"/>
      <c r="G27" s="135" t="s">
        <v>158</v>
      </c>
      <c r="H27" s="135" t="s">
        <v>166</v>
      </c>
      <c r="I27" s="96" t="s">
        <v>233</v>
      </c>
      <c r="K27" s="135" t="s">
        <v>160</v>
      </c>
      <c r="L27" s="135" t="s">
        <v>166</v>
      </c>
      <c r="M27" s="96" t="s">
        <v>233</v>
      </c>
      <c r="O27" s="135" t="s">
        <v>162</v>
      </c>
      <c r="P27" s="135" t="s">
        <v>166</v>
      </c>
      <c r="Q27" s="93" t="s">
        <v>221</v>
      </c>
      <c r="S27" s="135" t="s">
        <v>164</v>
      </c>
      <c r="T27" s="135" t="s">
        <v>166</v>
      </c>
      <c r="U27" s="96" t="s">
        <v>233</v>
      </c>
      <c r="W27" s="135" t="s">
        <v>166</v>
      </c>
      <c r="X27" s="135" t="s">
        <v>166</v>
      </c>
      <c r="Y27" s="87" t="s">
        <v>275</v>
      </c>
      <c r="AA27" s="135" t="s">
        <v>168</v>
      </c>
      <c r="AB27" s="135" t="s">
        <v>166</v>
      </c>
      <c r="AC27" s="96" t="s">
        <v>233</v>
      </c>
      <c r="AE27" s="135" t="s">
        <v>170</v>
      </c>
      <c r="AF27" s="135" t="s">
        <v>166</v>
      </c>
      <c r="AG27" s="96" t="s">
        <v>233</v>
      </c>
      <c r="AI27" s="112">
        <v>15</v>
      </c>
      <c r="AJ27" s="135" t="s">
        <v>158</v>
      </c>
      <c r="AK27" s="96" t="s">
        <v>233</v>
      </c>
    </row>
    <row r="28" spans="1:37">
      <c r="A28" s="135" t="s">
        <v>158</v>
      </c>
      <c r="B28" s="135" t="s">
        <v>167</v>
      </c>
      <c r="C28" s="88" t="s">
        <v>243</v>
      </c>
      <c r="D28" s="103"/>
      <c r="G28" s="135" t="s">
        <v>158</v>
      </c>
      <c r="H28" s="135" t="s">
        <v>167</v>
      </c>
      <c r="I28" s="88" t="s">
        <v>243</v>
      </c>
      <c r="K28" s="135" t="s">
        <v>160</v>
      </c>
      <c r="L28" s="135" t="s">
        <v>167</v>
      </c>
      <c r="M28" s="88" t="s">
        <v>243</v>
      </c>
      <c r="O28" s="135" t="s">
        <v>162</v>
      </c>
      <c r="P28" s="135" t="s">
        <v>167</v>
      </c>
      <c r="Q28" s="88" t="s">
        <v>243</v>
      </c>
      <c r="S28" s="135" t="s">
        <v>164</v>
      </c>
      <c r="T28" s="135" t="s">
        <v>167</v>
      </c>
      <c r="U28" s="88" t="s">
        <v>243</v>
      </c>
      <c r="W28" s="135" t="s">
        <v>166</v>
      </c>
      <c r="X28" s="135" t="s">
        <v>167</v>
      </c>
      <c r="Y28" s="88" t="s">
        <v>243</v>
      </c>
      <c r="AA28" s="135" t="s">
        <v>168</v>
      </c>
      <c r="AB28" s="135" t="s">
        <v>167</v>
      </c>
      <c r="AC28" s="88" t="s">
        <v>243</v>
      </c>
      <c r="AE28" s="135" t="s">
        <v>170</v>
      </c>
      <c r="AF28" s="135" t="s">
        <v>167</v>
      </c>
      <c r="AG28" s="88" t="s">
        <v>243</v>
      </c>
      <c r="AI28" s="112">
        <v>15</v>
      </c>
      <c r="AJ28" s="135" t="s">
        <v>159</v>
      </c>
      <c r="AK28" s="96" t="s">
        <v>233</v>
      </c>
    </row>
    <row r="29" spans="1:37">
      <c r="A29" s="135" t="s">
        <v>158</v>
      </c>
      <c r="B29" s="135" t="s">
        <v>168</v>
      </c>
      <c r="C29" s="114" t="s">
        <v>228</v>
      </c>
      <c r="D29" s="103"/>
      <c r="G29" s="135" t="s">
        <v>158</v>
      </c>
      <c r="H29" s="135" t="s">
        <v>168</v>
      </c>
      <c r="I29" s="114" t="s">
        <v>228</v>
      </c>
      <c r="K29" s="135" t="s">
        <v>160</v>
      </c>
      <c r="L29" s="135" t="s">
        <v>168</v>
      </c>
      <c r="M29" s="114" t="s">
        <v>228</v>
      </c>
      <c r="O29" s="135" t="s">
        <v>162</v>
      </c>
      <c r="P29" s="135" t="s">
        <v>168</v>
      </c>
      <c r="Q29" s="93" t="s">
        <v>221</v>
      </c>
      <c r="S29" s="135" t="s">
        <v>164</v>
      </c>
      <c r="T29" s="135" t="s">
        <v>168</v>
      </c>
      <c r="U29" s="96" t="s">
        <v>233</v>
      </c>
      <c r="W29" s="135" t="s">
        <v>166</v>
      </c>
      <c r="X29" s="135" t="s">
        <v>168</v>
      </c>
      <c r="Y29" s="96" t="s">
        <v>233</v>
      </c>
      <c r="AA29" s="135" t="s">
        <v>168</v>
      </c>
      <c r="AB29" s="135" t="s">
        <v>168</v>
      </c>
      <c r="AC29" s="87" t="s">
        <v>275</v>
      </c>
      <c r="AE29" s="135" t="s">
        <v>170</v>
      </c>
      <c r="AF29" s="135" t="s">
        <v>168</v>
      </c>
      <c r="AG29" s="96" t="s">
        <v>233</v>
      </c>
      <c r="AI29" s="112">
        <v>15</v>
      </c>
      <c r="AJ29" s="135" t="s">
        <v>160</v>
      </c>
      <c r="AK29" s="96" t="s">
        <v>233</v>
      </c>
    </row>
    <row r="30" spans="1:37">
      <c r="A30" s="135" t="s">
        <v>158</v>
      </c>
      <c r="B30" s="135" t="s">
        <v>169</v>
      </c>
      <c r="C30" s="89" t="s">
        <v>217</v>
      </c>
      <c r="D30" s="103"/>
      <c r="G30" s="135" t="s">
        <v>158</v>
      </c>
      <c r="H30" s="135" t="s">
        <v>169</v>
      </c>
      <c r="I30" s="89" t="s">
        <v>217</v>
      </c>
      <c r="K30" s="135" t="s">
        <v>160</v>
      </c>
      <c r="L30" s="135" t="s">
        <v>169</v>
      </c>
      <c r="M30" s="89" t="s">
        <v>217</v>
      </c>
      <c r="O30" s="135" t="s">
        <v>162</v>
      </c>
      <c r="P30" s="135" t="s">
        <v>169</v>
      </c>
      <c r="Q30" s="89" t="s">
        <v>217</v>
      </c>
      <c r="S30" s="135" t="s">
        <v>164</v>
      </c>
      <c r="T30" s="135" t="s">
        <v>169</v>
      </c>
      <c r="U30" s="89" t="s">
        <v>217</v>
      </c>
      <c r="W30" s="135" t="s">
        <v>166</v>
      </c>
      <c r="X30" s="135" t="s">
        <v>169</v>
      </c>
      <c r="Y30" s="89" t="s">
        <v>217</v>
      </c>
      <c r="AA30" s="135" t="s">
        <v>168</v>
      </c>
      <c r="AB30" s="135" t="s">
        <v>169</v>
      </c>
      <c r="AC30" s="96" t="s">
        <v>233</v>
      </c>
      <c r="AE30" s="135" t="s">
        <v>170</v>
      </c>
      <c r="AF30" s="135" t="s">
        <v>169</v>
      </c>
      <c r="AG30" s="96" t="s">
        <v>233</v>
      </c>
      <c r="AI30" s="112">
        <v>15</v>
      </c>
      <c r="AJ30" s="135" t="s">
        <v>161</v>
      </c>
      <c r="AK30" s="96" t="s">
        <v>233</v>
      </c>
    </row>
    <row r="31" spans="1:37">
      <c r="A31" s="135" t="s">
        <v>158</v>
      </c>
      <c r="B31" s="135" t="s">
        <v>170</v>
      </c>
      <c r="C31" s="96" t="s">
        <v>233</v>
      </c>
      <c r="D31" s="103"/>
      <c r="G31" s="135" t="s">
        <v>158</v>
      </c>
      <c r="H31" s="135" t="s">
        <v>170</v>
      </c>
      <c r="I31" s="96" t="s">
        <v>233</v>
      </c>
      <c r="K31" s="135" t="s">
        <v>160</v>
      </c>
      <c r="L31" s="135" t="s">
        <v>170</v>
      </c>
      <c r="M31" s="96" t="s">
        <v>233</v>
      </c>
      <c r="O31" s="135" t="s">
        <v>162</v>
      </c>
      <c r="P31" s="135" t="s">
        <v>170</v>
      </c>
      <c r="Q31" s="96" t="s">
        <v>233</v>
      </c>
      <c r="S31" s="135" t="s">
        <v>164</v>
      </c>
      <c r="T31" s="135" t="s">
        <v>170</v>
      </c>
      <c r="U31" s="96" t="s">
        <v>233</v>
      </c>
      <c r="W31" s="135" t="s">
        <v>166</v>
      </c>
      <c r="X31" s="135" t="s">
        <v>170</v>
      </c>
      <c r="Y31" s="96" t="s">
        <v>233</v>
      </c>
      <c r="AA31" s="135" t="s">
        <v>168</v>
      </c>
      <c r="AB31" s="135" t="s">
        <v>170</v>
      </c>
      <c r="AC31" s="96" t="s">
        <v>233</v>
      </c>
      <c r="AE31" s="135" t="s">
        <v>170</v>
      </c>
      <c r="AF31" s="135" t="s">
        <v>170</v>
      </c>
      <c r="AG31" s="87" t="s">
        <v>275</v>
      </c>
      <c r="AI31" s="112">
        <v>15</v>
      </c>
      <c r="AJ31" s="135" t="s">
        <v>162</v>
      </c>
      <c r="AK31" s="96" t="s">
        <v>233</v>
      </c>
    </row>
    <row r="32" spans="1:37">
      <c r="A32" s="135" t="s">
        <v>158</v>
      </c>
      <c r="B32" s="112">
        <v>15</v>
      </c>
      <c r="C32" s="96" t="s">
        <v>233</v>
      </c>
      <c r="D32" s="103"/>
      <c r="G32" s="135" t="s">
        <v>158</v>
      </c>
      <c r="H32" s="112">
        <v>15</v>
      </c>
      <c r="I32" s="96" t="s">
        <v>233</v>
      </c>
      <c r="K32" s="135" t="s">
        <v>160</v>
      </c>
      <c r="L32" s="112">
        <v>15</v>
      </c>
      <c r="M32" s="96" t="s">
        <v>233</v>
      </c>
      <c r="O32" s="135" t="s">
        <v>162</v>
      </c>
      <c r="P32" s="112">
        <v>15</v>
      </c>
      <c r="Q32" s="96" t="s">
        <v>233</v>
      </c>
      <c r="S32" s="135" t="s">
        <v>164</v>
      </c>
      <c r="T32" s="112">
        <v>15</v>
      </c>
      <c r="U32" s="96" t="s">
        <v>233</v>
      </c>
      <c r="W32" s="135" t="s">
        <v>166</v>
      </c>
      <c r="X32" s="112">
        <v>15</v>
      </c>
      <c r="Y32" s="96" t="s">
        <v>233</v>
      </c>
      <c r="AA32" s="135" t="s">
        <v>168</v>
      </c>
      <c r="AB32" s="112">
        <v>15</v>
      </c>
      <c r="AC32" s="96" t="s">
        <v>233</v>
      </c>
      <c r="AE32" s="135" t="s">
        <v>170</v>
      </c>
      <c r="AF32" s="112">
        <v>15</v>
      </c>
      <c r="AG32" s="96" t="s">
        <v>233</v>
      </c>
      <c r="AI32" s="112">
        <v>15</v>
      </c>
      <c r="AJ32" s="135" t="s">
        <v>163</v>
      </c>
      <c r="AK32" s="96" t="s">
        <v>233</v>
      </c>
    </row>
    <row r="33" spans="1:37">
      <c r="A33" s="135" t="s">
        <v>159</v>
      </c>
      <c r="B33" s="135" t="s">
        <v>157</v>
      </c>
      <c r="C33" s="89" t="s">
        <v>217</v>
      </c>
      <c r="D33" s="103"/>
      <c r="AI33" s="112">
        <v>15</v>
      </c>
      <c r="AJ33" s="135" t="s">
        <v>164</v>
      </c>
      <c r="AK33" s="96" t="s">
        <v>233</v>
      </c>
    </row>
    <row r="34" spans="1:37">
      <c r="A34" s="135" t="s">
        <v>159</v>
      </c>
      <c r="B34" s="135" t="s">
        <v>158</v>
      </c>
      <c r="C34" s="113" t="s">
        <v>220</v>
      </c>
      <c r="D34" s="103"/>
      <c r="AI34" s="112">
        <v>15</v>
      </c>
      <c r="AJ34" s="135" t="s">
        <v>165</v>
      </c>
      <c r="AK34" s="96" t="s">
        <v>233</v>
      </c>
    </row>
    <row r="35" spans="1:37">
      <c r="A35" s="135" t="s">
        <v>159</v>
      </c>
      <c r="B35" s="135" t="s">
        <v>159</v>
      </c>
      <c r="C35" s="87" t="s">
        <v>275</v>
      </c>
      <c r="D35" s="103"/>
      <c r="AI35" s="112">
        <v>15</v>
      </c>
      <c r="AJ35" s="135" t="s">
        <v>166</v>
      </c>
      <c r="AK35" s="96" t="s">
        <v>233</v>
      </c>
    </row>
    <row r="36" spans="1:37">
      <c r="A36" s="135" t="s">
        <v>159</v>
      </c>
      <c r="B36" s="135" t="s">
        <v>160</v>
      </c>
      <c r="C36" s="114" t="s">
        <v>228</v>
      </c>
      <c r="D36" s="103"/>
      <c r="AI36" s="112">
        <v>15</v>
      </c>
      <c r="AJ36" s="135" t="s">
        <v>167</v>
      </c>
      <c r="AK36" s="96" t="s">
        <v>233</v>
      </c>
    </row>
    <row r="37" spans="1:37">
      <c r="A37" s="135" t="s">
        <v>159</v>
      </c>
      <c r="B37" s="135" t="s">
        <v>161</v>
      </c>
      <c r="C37" s="114" t="s">
        <v>228</v>
      </c>
      <c r="D37" s="103"/>
      <c r="AI37" s="112">
        <v>15</v>
      </c>
      <c r="AJ37" s="135" t="s">
        <v>168</v>
      </c>
      <c r="AK37" s="96" t="s">
        <v>233</v>
      </c>
    </row>
    <row r="38" spans="1:37">
      <c r="A38" s="135" t="s">
        <v>159</v>
      </c>
      <c r="B38" s="135" t="s">
        <v>162</v>
      </c>
      <c r="C38" s="114" t="s">
        <v>228</v>
      </c>
      <c r="D38" s="103"/>
      <c r="AI38" s="112">
        <v>15</v>
      </c>
      <c r="AJ38" s="135" t="s">
        <v>169</v>
      </c>
      <c r="AK38" s="96" t="s">
        <v>233</v>
      </c>
    </row>
    <row r="39" spans="1:37">
      <c r="A39" s="135" t="s">
        <v>159</v>
      </c>
      <c r="B39" s="135" t="s">
        <v>163</v>
      </c>
      <c r="C39" s="114" t="s">
        <v>228</v>
      </c>
      <c r="D39" s="103"/>
      <c r="AI39" s="112">
        <v>15</v>
      </c>
      <c r="AJ39" s="135" t="s">
        <v>170</v>
      </c>
      <c r="AK39" s="96" t="s">
        <v>233</v>
      </c>
    </row>
    <row r="40" spans="1:37">
      <c r="A40" s="135" t="s">
        <v>159</v>
      </c>
      <c r="B40" s="135" t="s">
        <v>164</v>
      </c>
      <c r="C40" s="96" t="s">
        <v>233</v>
      </c>
      <c r="D40" s="103"/>
      <c r="AI40" s="112">
        <v>15</v>
      </c>
      <c r="AJ40" s="135" t="s">
        <v>276</v>
      </c>
      <c r="AK40" s="87" t="s">
        <v>275</v>
      </c>
    </row>
    <row r="41" spans="1:37">
      <c r="A41" s="135" t="s">
        <v>159</v>
      </c>
      <c r="B41" s="135" t="s">
        <v>165</v>
      </c>
      <c r="C41" s="114" t="s">
        <v>228</v>
      </c>
      <c r="D41" s="103"/>
    </row>
    <row r="42" spans="1:37">
      <c r="A42" s="135" t="s">
        <v>159</v>
      </c>
      <c r="B42" s="135" t="s">
        <v>166</v>
      </c>
      <c r="C42" s="96" t="s">
        <v>233</v>
      </c>
      <c r="D42" s="104"/>
    </row>
    <row r="43" spans="1:37">
      <c r="A43" s="135" t="s">
        <v>159</v>
      </c>
      <c r="B43" s="135" t="s">
        <v>167</v>
      </c>
      <c r="C43" s="88" t="s">
        <v>243</v>
      </c>
      <c r="D43" s="104"/>
    </row>
    <row r="44" spans="1:37">
      <c r="A44" s="135" t="s">
        <v>159</v>
      </c>
      <c r="B44" s="135" t="s">
        <v>168</v>
      </c>
      <c r="C44" s="114" t="s">
        <v>228</v>
      </c>
      <c r="D44" s="104"/>
    </row>
    <row r="45" spans="1:37">
      <c r="A45" s="135" t="s">
        <v>159</v>
      </c>
      <c r="B45" s="135" t="s">
        <v>169</v>
      </c>
      <c r="C45" s="89" t="s">
        <v>217</v>
      </c>
      <c r="D45" s="104"/>
    </row>
    <row r="46" spans="1:37">
      <c r="A46" s="135" t="s">
        <v>159</v>
      </c>
      <c r="B46" s="135" t="s">
        <v>170</v>
      </c>
      <c r="C46" s="96" t="s">
        <v>233</v>
      </c>
      <c r="D46" s="103"/>
    </row>
    <row r="47" spans="1:37">
      <c r="A47" s="135" t="s">
        <v>159</v>
      </c>
      <c r="B47" s="112">
        <v>15</v>
      </c>
      <c r="C47" s="96" t="s">
        <v>233</v>
      </c>
      <c r="D47" s="104"/>
    </row>
    <row r="48" spans="1:37">
      <c r="A48" s="135" t="s">
        <v>160</v>
      </c>
      <c r="B48" s="135" t="s">
        <v>157</v>
      </c>
      <c r="C48" s="89" t="s">
        <v>217</v>
      </c>
      <c r="D48" s="103"/>
    </row>
    <row r="49" spans="1:4">
      <c r="A49" s="135" t="s">
        <v>160</v>
      </c>
      <c r="B49" s="135" t="s">
        <v>158</v>
      </c>
      <c r="C49" s="92" t="s">
        <v>219</v>
      </c>
      <c r="D49" s="103"/>
    </row>
    <row r="50" spans="1:4">
      <c r="A50" s="135" t="s">
        <v>160</v>
      </c>
      <c r="B50" s="135" t="s">
        <v>159</v>
      </c>
      <c r="C50" s="92" t="s">
        <v>219</v>
      </c>
      <c r="D50" s="104"/>
    </row>
    <row r="51" spans="1:4">
      <c r="A51" s="135" t="s">
        <v>160</v>
      </c>
      <c r="B51" s="135" t="s">
        <v>160</v>
      </c>
      <c r="C51" s="87" t="s">
        <v>275</v>
      </c>
      <c r="D51" s="103"/>
    </row>
    <row r="52" spans="1:4">
      <c r="A52" s="135" t="s">
        <v>160</v>
      </c>
      <c r="B52" s="135" t="s">
        <v>161</v>
      </c>
      <c r="C52" s="114" t="s">
        <v>228</v>
      </c>
      <c r="D52" s="103"/>
    </row>
    <row r="53" spans="1:4">
      <c r="A53" s="135" t="s">
        <v>160</v>
      </c>
      <c r="B53" s="135" t="s">
        <v>162</v>
      </c>
      <c r="C53" s="114" t="s">
        <v>228</v>
      </c>
      <c r="D53" s="103"/>
    </row>
    <row r="54" spans="1:4">
      <c r="A54" s="135" t="s">
        <v>160</v>
      </c>
      <c r="B54" s="135" t="s">
        <v>163</v>
      </c>
      <c r="C54" s="114" t="s">
        <v>228</v>
      </c>
      <c r="D54" s="103"/>
    </row>
    <row r="55" spans="1:4">
      <c r="A55" s="135" t="s">
        <v>160</v>
      </c>
      <c r="B55" s="135" t="s">
        <v>164</v>
      </c>
      <c r="C55" s="96" t="s">
        <v>233</v>
      </c>
      <c r="D55" s="103"/>
    </row>
    <row r="56" spans="1:4">
      <c r="A56" s="135" t="s">
        <v>160</v>
      </c>
      <c r="B56" s="135" t="s">
        <v>165</v>
      </c>
      <c r="C56" s="114" t="s">
        <v>228</v>
      </c>
      <c r="D56" s="103"/>
    </row>
    <row r="57" spans="1:4">
      <c r="A57" s="135" t="s">
        <v>160</v>
      </c>
      <c r="B57" s="135" t="s">
        <v>166</v>
      </c>
      <c r="C57" s="96" t="s">
        <v>233</v>
      </c>
      <c r="D57" s="103"/>
    </row>
    <row r="58" spans="1:4">
      <c r="A58" s="135" t="s">
        <v>160</v>
      </c>
      <c r="B58" s="135" t="s">
        <v>167</v>
      </c>
      <c r="C58" s="88" t="s">
        <v>243</v>
      </c>
      <c r="D58" s="103"/>
    </row>
    <row r="59" spans="1:4">
      <c r="A59" s="135" t="s">
        <v>160</v>
      </c>
      <c r="B59" s="135" t="s">
        <v>168</v>
      </c>
      <c r="C59" s="114" t="s">
        <v>228</v>
      </c>
      <c r="D59" s="104"/>
    </row>
    <row r="60" spans="1:4">
      <c r="A60" s="135" t="s">
        <v>160</v>
      </c>
      <c r="B60" s="135" t="s">
        <v>169</v>
      </c>
      <c r="C60" s="89" t="s">
        <v>217</v>
      </c>
      <c r="D60" s="104"/>
    </row>
    <row r="61" spans="1:4">
      <c r="A61" s="135" t="s">
        <v>160</v>
      </c>
      <c r="B61" s="135" t="s">
        <v>170</v>
      </c>
      <c r="C61" s="96" t="s">
        <v>233</v>
      </c>
      <c r="D61" s="104"/>
    </row>
    <row r="62" spans="1:4">
      <c r="A62" s="135" t="s">
        <v>160</v>
      </c>
      <c r="B62" s="112">
        <v>15</v>
      </c>
      <c r="C62" s="96" t="s">
        <v>233</v>
      </c>
      <c r="D62" s="103"/>
    </row>
    <row r="63" spans="1:4">
      <c r="A63" s="135" t="s">
        <v>161</v>
      </c>
      <c r="B63" s="135" t="s">
        <v>157</v>
      </c>
      <c r="C63" s="89" t="s">
        <v>217</v>
      </c>
      <c r="D63" s="104"/>
    </row>
    <row r="64" spans="1:4">
      <c r="A64" s="135" t="s">
        <v>161</v>
      </c>
      <c r="B64" s="135" t="s">
        <v>158</v>
      </c>
      <c r="C64" s="92" t="s">
        <v>219</v>
      </c>
      <c r="D64" s="103"/>
    </row>
    <row r="65" spans="1:4">
      <c r="A65" s="135" t="s">
        <v>161</v>
      </c>
      <c r="B65" s="135" t="s">
        <v>159</v>
      </c>
      <c r="C65" s="92" t="s">
        <v>219</v>
      </c>
      <c r="D65" s="103"/>
    </row>
    <row r="66" spans="1:4">
      <c r="A66" s="135" t="s">
        <v>161</v>
      </c>
      <c r="B66" s="135" t="s">
        <v>160</v>
      </c>
      <c r="C66" s="92" t="s">
        <v>219</v>
      </c>
      <c r="D66" s="104"/>
    </row>
    <row r="67" spans="1:4">
      <c r="A67" s="135" t="s">
        <v>161</v>
      </c>
      <c r="B67" s="135" t="s">
        <v>161</v>
      </c>
      <c r="C67" s="87" t="s">
        <v>275</v>
      </c>
      <c r="D67" s="103"/>
    </row>
    <row r="68" spans="1:4">
      <c r="A68" s="135" t="s">
        <v>161</v>
      </c>
      <c r="B68" s="135" t="s">
        <v>162</v>
      </c>
      <c r="C68" s="114" t="s">
        <v>228</v>
      </c>
      <c r="D68" s="103"/>
    </row>
    <row r="69" spans="1:4">
      <c r="A69" s="135" t="s">
        <v>161</v>
      </c>
      <c r="B69" s="135" t="s">
        <v>163</v>
      </c>
      <c r="C69" s="114" t="s">
        <v>228</v>
      </c>
      <c r="D69" s="103"/>
    </row>
    <row r="70" spans="1:4">
      <c r="A70" s="135" t="s">
        <v>161</v>
      </c>
      <c r="B70" s="135" t="s">
        <v>164</v>
      </c>
      <c r="C70" s="96" t="s">
        <v>233</v>
      </c>
      <c r="D70" s="103"/>
    </row>
    <row r="71" spans="1:4">
      <c r="A71" s="135" t="s">
        <v>161</v>
      </c>
      <c r="B71" s="135" t="s">
        <v>165</v>
      </c>
      <c r="C71" s="114" t="s">
        <v>228</v>
      </c>
      <c r="D71" s="103"/>
    </row>
    <row r="72" spans="1:4">
      <c r="A72" s="135" t="s">
        <v>161</v>
      </c>
      <c r="B72" s="135" t="s">
        <v>166</v>
      </c>
      <c r="C72" s="96" t="s">
        <v>233</v>
      </c>
      <c r="D72" s="103"/>
    </row>
    <row r="73" spans="1:4">
      <c r="A73" s="135" t="s">
        <v>161</v>
      </c>
      <c r="B73" s="135" t="s">
        <v>167</v>
      </c>
      <c r="C73" s="88" t="s">
        <v>243</v>
      </c>
      <c r="D73" s="103"/>
    </row>
    <row r="74" spans="1:4">
      <c r="A74" s="135" t="s">
        <v>161</v>
      </c>
      <c r="B74" s="135" t="s">
        <v>168</v>
      </c>
      <c r="C74" s="114" t="s">
        <v>228</v>
      </c>
      <c r="D74" s="103"/>
    </row>
    <row r="75" spans="1:4">
      <c r="A75" s="135" t="s">
        <v>161</v>
      </c>
      <c r="B75" s="135" t="s">
        <v>169</v>
      </c>
      <c r="C75" s="89" t="s">
        <v>217</v>
      </c>
      <c r="D75" s="103"/>
    </row>
    <row r="76" spans="1:4">
      <c r="A76" s="135" t="s">
        <v>161</v>
      </c>
      <c r="B76" s="135" t="s">
        <v>170</v>
      </c>
      <c r="C76" s="96" t="s">
        <v>233</v>
      </c>
      <c r="D76" s="104"/>
    </row>
    <row r="77" spans="1:4">
      <c r="A77" s="135" t="s">
        <v>161</v>
      </c>
      <c r="B77" s="112">
        <v>15</v>
      </c>
      <c r="C77" s="96" t="s">
        <v>233</v>
      </c>
      <c r="D77" s="104"/>
    </row>
    <row r="78" spans="1:4">
      <c r="A78" s="135" t="s">
        <v>162</v>
      </c>
      <c r="B78" s="135" t="s">
        <v>157</v>
      </c>
      <c r="C78" s="89" t="s">
        <v>217</v>
      </c>
      <c r="D78" s="103"/>
    </row>
    <row r="79" spans="1:4">
      <c r="A79" s="135" t="s">
        <v>162</v>
      </c>
      <c r="B79" s="135" t="s">
        <v>158</v>
      </c>
      <c r="C79" s="92" t="s">
        <v>219</v>
      </c>
      <c r="D79" s="104"/>
    </row>
    <row r="80" spans="1:4">
      <c r="A80" s="135" t="s">
        <v>162</v>
      </c>
      <c r="B80" s="135" t="s">
        <v>159</v>
      </c>
      <c r="C80" s="92" t="s">
        <v>219</v>
      </c>
      <c r="D80" s="103"/>
    </row>
    <row r="81" spans="1:4">
      <c r="A81" s="135" t="s">
        <v>162</v>
      </c>
      <c r="B81" s="135" t="s">
        <v>160</v>
      </c>
      <c r="C81" s="92" t="s">
        <v>219</v>
      </c>
      <c r="D81" s="103"/>
    </row>
    <row r="82" spans="1:4">
      <c r="A82" s="135" t="s">
        <v>162</v>
      </c>
      <c r="B82" s="135" t="s">
        <v>161</v>
      </c>
      <c r="C82" s="93" t="s">
        <v>221</v>
      </c>
      <c r="D82" s="104"/>
    </row>
    <row r="83" spans="1:4">
      <c r="A83" s="135" t="s">
        <v>162</v>
      </c>
      <c r="B83" s="135" t="s">
        <v>162</v>
      </c>
      <c r="C83" s="87" t="s">
        <v>275</v>
      </c>
      <c r="D83" s="103"/>
    </row>
    <row r="84" spans="1:4">
      <c r="A84" s="135" t="s">
        <v>162</v>
      </c>
      <c r="B84" s="135" t="s">
        <v>163</v>
      </c>
      <c r="C84" s="93" t="s">
        <v>221</v>
      </c>
      <c r="D84" s="103"/>
    </row>
    <row r="85" spans="1:4">
      <c r="A85" s="135" t="s">
        <v>162</v>
      </c>
      <c r="B85" s="135" t="s">
        <v>164</v>
      </c>
      <c r="C85" s="93" t="s">
        <v>221</v>
      </c>
      <c r="D85" s="103"/>
    </row>
    <row r="86" spans="1:4">
      <c r="A86" s="135" t="s">
        <v>162</v>
      </c>
      <c r="B86" s="135" t="s">
        <v>165</v>
      </c>
      <c r="C86" s="93" t="s">
        <v>221</v>
      </c>
      <c r="D86" s="103"/>
    </row>
    <row r="87" spans="1:4">
      <c r="A87" s="135" t="s">
        <v>162</v>
      </c>
      <c r="B87" s="135" t="s">
        <v>166</v>
      </c>
      <c r="C87" s="93" t="s">
        <v>221</v>
      </c>
      <c r="D87" s="103"/>
    </row>
    <row r="88" spans="1:4">
      <c r="A88" s="135" t="s">
        <v>162</v>
      </c>
      <c r="B88" s="135" t="s">
        <v>167</v>
      </c>
      <c r="C88" s="88" t="s">
        <v>243</v>
      </c>
      <c r="D88" s="103"/>
    </row>
    <row r="89" spans="1:4">
      <c r="A89" s="135" t="s">
        <v>162</v>
      </c>
      <c r="B89" s="135" t="s">
        <v>168</v>
      </c>
      <c r="C89" s="93" t="s">
        <v>221</v>
      </c>
      <c r="D89" s="103"/>
    </row>
    <row r="90" spans="1:4">
      <c r="A90" s="135" t="s">
        <v>162</v>
      </c>
      <c r="B90" s="135" t="s">
        <v>169</v>
      </c>
      <c r="C90" s="89" t="s">
        <v>217</v>
      </c>
      <c r="D90" s="103"/>
    </row>
    <row r="91" spans="1:4">
      <c r="A91" s="135" t="s">
        <v>162</v>
      </c>
      <c r="B91" s="135" t="s">
        <v>170</v>
      </c>
      <c r="C91" s="96" t="s">
        <v>233</v>
      </c>
      <c r="D91" s="103"/>
    </row>
    <row r="92" spans="1:4">
      <c r="A92" s="135" t="s">
        <v>162</v>
      </c>
      <c r="B92" s="112">
        <v>15</v>
      </c>
      <c r="C92" s="96" t="s">
        <v>233</v>
      </c>
      <c r="D92" s="103"/>
    </row>
    <row r="93" spans="1:4">
      <c r="A93" s="135" t="s">
        <v>163</v>
      </c>
      <c r="B93" s="135" t="s">
        <v>157</v>
      </c>
      <c r="C93" s="89" t="s">
        <v>217</v>
      </c>
      <c r="D93" s="103"/>
    </row>
    <row r="94" spans="1:4">
      <c r="A94" s="135" t="s">
        <v>163</v>
      </c>
      <c r="B94" s="135" t="s">
        <v>158</v>
      </c>
      <c r="C94" s="92" t="s">
        <v>219</v>
      </c>
      <c r="D94" s="103"/>
    </row>
    <row r="95" spans="1:4">
      <c r="A95" s="135" t="s">
        <v>163</v>
      </c>
      <c r="B95" s="135" t="s">
        <v>159</v>
      </c>
      <c r="C95" s="92" t="s">
        <v>219</v>
      </c>
      <c r="D95" s="103"/>
    </row>
    <row r="96" spans="1:4">
      <c r="A96" s="135" t="s">
        <v>163</v>
      </c>
      <c r="B96" s="135" t="s">
        <v>160</v>
      </c>
      <c r="C96" s="92" t="s">
        <v>219</v>
      </c>
      <c r="D96" s="103"/>
    </row>
    <row r="97" spans="1:4">
      <c r="A97" s="135" t="s">
        <v>163</v>
      </c>
      <c r="B97" s="135" t="s">
        <v>161</v>
      </c>
      <c r="C97" s="96" t="s">
        <v>233</v>
      </c>
      <c r="D97" s="103"/>
    </row>
    <row r="98" spans="1:4">
      <c r="A98" s="135" t="s">
        <v>163</v>
      </c>
      <c r="B98" s="135" t="s">
        <v>162</v>
      </c>
      <c r="C98" s="114" t="s">
        <v>228</v>
      </c>
      <c r="D98" s="103"/>
    </row>
    <row r="99" spans="1:4">
      <c r="A99" s="135" t="s">
        <v>163</v>
      </c>
      <c r="B99" s="135" t="s">
        <v>163</v>
      </c>
      <c r="C99" s="87" t="s">
        <v>275</v>
      </c>
      <c r="D99" s="103"/>
    </row>
    <row r="100" spans="1:4">
      <c r="A100" s="135" t="s">
        <v>163</v>
      </c>
      <c r="B100" s="135" t="s">
        <v>164</v>
      </c>
      <c r="C100" s="96" t="s">
        <v>233</v>
      </c>
      <c r="D100" s="103"/>
    </row>
    <row r="101" spans="1:4">
      <c r="A101" s="135" t="s">
        <v>163</v>
      </c>
      <c r="B101" s="135" t="s">
        <v>165</v>
      </c>
      <c r="C101" s="96" t="s">
        <v>233</v>
      </c>
      <c r="D101" s="103"/>
    </row>
    <row r="102" spans="1:4">
      <c r="A102" s="135" t="s">
        <v>163</v>
      </c>
      <c r="B102" s="135" t="s">
        <v>166</v>
      </c>
      <c r="C102" s="96" t="s">
        <v>233</v>
      </c>
      <c r="D102" s="103"/>
    </row>
    <row r="103" spans="1:4">
      <c r="A103" s="135" t="s">
        <v>163</v>
      </c>
      <c r="B103" s="135" t="s">
        <v>167</v>
      </c>
      <c r="C103" s="88" t="s">
        <v>243</v>
      </c>
      <c r="D103" s="103"/>
    </row>
    <row r="104" spans="1:4">
      <c r="A104" s="135" t="s">
        <v>163</v>
      </c>
      <c r="B104" s="135" t="s">
        <v>168</v>
      </c>
      <c r="C104" s="96" t="s">
        <v>233</v>
      </c>
      <c r="D104" s="103"/>
    </row>
    <row r="105" spans="1:4">
      <c r="A105" s="135" t="s">
        <v>163</v>
      </c>
      <c r="B105" s="135" t="s">
        <v>169</v>
      </c>
      <c r="C105" s="89" t="s">
        <v>217</v>
      </c>
      <c r="D105" s="103"/>
    </row>
    <row r="106" spans="1:4">
      <c r="A106" s="135" t="s">
        <v>163</v>
      </c>
      <c r="B106" s="135" t="s">
        <v>170</v>
      </c>
      <c r="C106" s="96" t="s">
        <v>233</v>
      </c>
      <c r="D106" s="103"/>
    </row>
    <row r="107" spans="1:4">
      <c r="A107" s="135" t="s">
        <v>163</v>
      </c>
      <c r="B107" s="112">
        <v>15</v>
      </c>
      <c r="C107" s="96" t="s">
        <v>233</v>
      </c>
      <c r="D107" s="103"/>
    </row>
    <row r="108" spans="1:4">
      <c r="A108" s="135" t="s">
        <v>164</v>
      </c>
      <c r="B108" s="135" t="s">
        <v>157</v>
      </c>
      <c r="C108" s="89" t="s">
        <v>217</v>
      </c>
      <c r="D108" s="104"/>
    </row>
    <row r="109" spans="1:4">
      <c r="A109" s="135" t="s">
        <v>164</v>
      </c>
      <c r="B109" s="135" t="s">
        <v>158</v>
      </c>
      <c r="C109" s="92" t="s">
        <v>219</v>
      </c>
      <c r="D109" s="103"/>
    </row>
    <row r="110" spans="1:4">
      <c r="A110" s="135" t="s">
        <v>164</v>
      </c>
      <c r="B110" s="135" t="s">
        <v>159</v>
      </c>
      <c r="C110" s="92" t="s">
        <v>219</v>
      </c>
      <c r="D110" s="103"/>
    </row>
    <row r="111" spans="1:4">
      <c r="A111" s="135" t="s">
        <v>164</v>
      </c>
      <c r="B111" s="135" t="s">
        <v>160</v>
      </c>
      <c r="C111" s="92" t="s">
        <v>219</v>
      </c>
      <c r="D111" s="103"/>
    </row>
    <row r="112" spans="1:4">
      <c r="A112" s="135" t="s">
        <v>164</v>
      </c>
      <c r="B112" s="135" t="s">
        <v>161</v>
      </c>
      <c r="C112" s="92" t="s">
        <v>219</v>
      </c>
      <c r="D112" s="103"/>
    </row>
    <row r="113" spans="1:4">
      <c r="A113" s="135" t="s">
        <v>164</v>
      </c>
      <c r="B113" s="135" t="s">
        <v>162</v>
      </c>
      <c r="C113" s="114" t="s">
        <v>228</v>
      </c>
      <c r="D113" s="103"/>
    </row>
    <row r="114" spans="1:4">
      <c r="A114" s="135" t="s">
        <v>164</v>
      </c>
      <c r="B114" s="135" t="s">
        <v>163</v>
      </c>
      <c r="C114" s="96" t="s">
        <v>233</v>
      </c>
      <c r="D114" s="103"/>
    </row>
    <row r="115" spans="1:4">
      <c r="A115" s="135" t="s">
        <v>164</v>
      </c>
      <c r="B115" s="135" t="s">
        <v>164</v>
      </c>
      <c r="C115" s="87" t="s">
        <v>275</v>
      </c>
      <c r="D115" s="103"/>
    </row>
    <row r="116" spans="1:4">
      <c r="A116" s="135" t="s">
        <v>164</v>
      </c>
      <c r="B116" s="135" t="s">
        <v>165</v>
      </c>
      <c r="C116" s="96" t="s">
        <v>233</v>
      </c>
      <c r="D116" s="103"/>
    </row>
    <row r="117" spans="1:4">
      <c r="A117" s="135" t="s">
        <v>164</v>
      </c>
      <c r="B117" s="135" t="s">
        <v>166</v>
      </c>
      <c r="C117" s="96" t="s">
        <v>233</v>
      </c>
      <c r="D117" s="103"/>
    </row>
    <row r="118" spans="1:4">
      <c r="A118" s="135" t="s">
        <v>164</v>
      </c>
      <c r="B118" s="135" t="s">
        <v>167</v>
      </c>
      <c r="C118" s="88" t="s">
        <v>243</v>
      </c>
      <c r="D118" s="103"/>
    </row>
    <row r="119" spans="1:4">
      <c r="A119" s="135" t="s">
        <v>164</v>
      </c>
      <c r="B119" s="135" t="s">
        <v>168</v>
      </c>
      <c r="C119" s="96" t="s">
        <v>233</v>
      </c>
      <c r="D119" s="103"/>
    </row>
    <row r="120" spans="1:4">
      <c r="A120" s="135" t="s">
        <v>164</v>
      </c>
      <c r="B120" s="135" t="s">
        <v>169</v>
      </c>
      <c r="C120" s="89" t="s">
        <v>217</v>
      </c>
      <c r="D120" s="103"/>
    </row>
    <row r="121" spans="1:4">
      <c r="A121" s="135" t="s">
        <v>164</v>
      </c>
      <c r="B121" s="135" t="s">
        <v>170</v>
      </c>
      <c r="C121" s="96" t="s">
        <v>233</v>
      </c>
      <c r="D121" s="103"/>
    </row>
    <row r="122" spans="1:4">
      <c r="A122" s="135" t="s">
        <v>164</v>
      </c>
      <c r="B122" s="112">
        <v>15</v>
      </c>
      <c r="C122" s="96" t="s">
        <v>233</v>
      </c>
      <c r="D122" s="103"/>
    </row>
    <row r="123" spans="1:4">
      <c r="A123" s="135" t="s">
        <v>165</v>
      </c>
      <c r="B123" s="135" t="s">
        <v>157</v>
      </c>
      <c r="C123" s="89" t="s">
        <v>217</v>
      </c>
      <c r="D123" s="103"/>
    </row>
    <row r="124" spans="1:4">
      <c r="A124" s="135" t="s">
        <v>165</v>
      </c>
      <c r="B124" s="135" t="s">
        <v>158</v>
      </c>
      <c r="C124" s="92" t="s">
        <v>219</v>
      </c>
      <c r="D124" s="104"/>
    </row>
    <row r="125" spans="1:4">
      <c r="A125" s="135" t="s">
        <v>165</v>
      </c>
      <c r="B125" s="135" t="s">
        <v>159</v>
      </c>
      <c r="C125" s="92" t="s">
        <v>219</v>
      </c>
      <c r="D125" s="103"/>
    </row>
    <row r="126" spans="1:4">
      <c r="A126" s="135" t="s">
        <v>165</v>
      </c>
      <c r="B126" s="135" t="s">
        <v>160</v>
      </c>
      <c r="C126" s="92" t="s">
        <v>219</v>
      </c>
      <c r="D126" s="103"/>
    </row>
    <row r="127" spans="1:4">
      <c r="A127" s="135" t="s">
        <v>165</v>
      </c>
      <c r="B127" s="135" t="s">
        <v>161</v>
      </c>
      <c r="C127" s="92" t="s">
        <v>219</v>
      </c>
      <c r="D127" s="103"/>
    </row>
    <row r="128" spans="1:4">
      <c r="A128" s="135" t="s">
        <v>165</v>
      </c>
      <c r="B128" s="135" t="s">
        <v>162</v>
      </c>
      <c r="C128" s="114" t="s">
        <v>228</v>
      </c>
      <c r="D128" s="103"/>
    </row>
    <row r="129" spans="1:4">
      <c r="A129" s="135" t="s">
        <v>165</v>
      </c>
      <c r="B129" s="135" t="s">
        <v>163</v>
      </c>
      <c r="C129" s="96" t="s">
        <v>233</v>
      </c>
      <c r="D129" s="103"/>
    </row>
    <row r="130" spans="1:4">
      <c r="A130" s="135" t="s">
        <v>165</v>
      </c>
      <c r="B130" s="135" t="s">
        <v>164</v>
      </c>
      <c r="C130" s="96" t="s">
        <v>233</v>
      </c>
      <c r="D130" s="103"/>
    </row>
    <row r="131" spans="1:4">
      <c r="A131" s="135" t="s">
        <v>165</v>
      </c>
      <c r="B131" s="135" t="s">
        <v>165</v>
      </c>
      <c r="C131" s="87" t="s">
        <v>275</v>
      </c>
      <c r="D131" s="103"/>
    </row>
    <row r="132" spans="1:4">
      <c r="A132" s="135" t="s">
        <v>165</v>
      </c>
      <c r="B132" s="135" t="s">
        <v>166</v>
      </c>
      <c r="C132" s="96" t="s">
        <v>233</v>
      </c>
      <c r="D132" s="103"/>
    </row>
    <row r="133" spans="1:4">
      <c r="A133" s="135" t="s">
        <v>165</v>
      </c>
      <c r="B133" s="135" t="s">
        <v>167</v>
      </c>
      <c r="C133" s="88" t="s">
        <v>243</v>
      </c>
      <c r="D133" s="103"/>
    </row>
    <row r="134" spans="1:4">
      <c r="A134" s="135" t="s">
        <v>165</v>
      </c>
      <c r="B134" s="135" t="s">
        <v>168</v>
      </c>
      <c r="C134" s="96" t="s">
        <v>233</v>
      </c>
      <c r="D134" s="103"/>
    </row>
    <row r="135" spans="1:4">
      <c r="A135" s="135" t="s">
        <v>165</v>
      </c>
      <c r="B135" s="135" t="s">
        <v>169</v>
      </c>
      <c r="C135" s="89" t="s">
        <v>217</v>
      </c>
      <c r="D135" s="103"/>
    </row>
    <row r="136" spans="1:4">
      <c r="A136" s="135" t="s">
        <v>165</v>
      </c>
      <c r="B136" s="135" t="s">
        <v>170</v>
      </c>
      <c r="C136" s="96" t="s">
        <v>233</v>
      </c>
      <c r="D136" s="103"/>
    </row>
    <row r="137" spans="1:4">
      <c r="A137" s="135" t="s">
        <v>165</v>
      </c>
      <c r="B137" s="112">
        <v>15</v>
      </c>
      <c r="C137" s="96" t="s">
        <v>233</v>
      </c>
      <c r="D137" s="103"/>
    </row>
    <row r="138" spans="1:4">
      <c r="A138" s="135" t="s">
        <v>166</v>
      </c>
      <c r="B138" s="135" t="s">
        <v>157</v>
      </c>
      <c r="C138" s="89" t="s">
        <v>217</v>
      </c>
      <c r="D138" s="103"/>
    </row>
    <row r="139" spans="1:4">
      <c r="A139" s="135" t="s">
        <v>166</v>
      </c>
      <c r="B139" s="135" t="s">
        <v>158</v>
      </c>
      <c r="C139" s="92" t="s">
        <v>219</v>
      </c>
      <c r="D139" s="103"/>
    </row>
    <row r="140" spans="1:4">
      <c r="A140" s="135" t="s">
        <v>166</v>
      </c>
      <c r="B140" s="135" t="s">
        <v>159</v>
      </c>
      <c r="C140" s="92" t="s">
        <v>219</v>
      </c>
      <c r="D140" s="104"/>
    </row>
    <row r="141" spans="1:4">
      <c r="A141" s="135" t="s">
        <v>166</v>
      </c>
      <c r="B141" s="135" t="s">
        <v>160</v>
      </c>
      <c r="C141" s="92" t="s">
        <v>219</v>
      </c>
      <c r="D141" s="103"/>
    </row>
    <row r="142" spans="1:4">
      <c r="A142" s="135" t="s">
        <v>166</v>
      </c>
      <c r="B142" s="135" t="s">
        <v>161</v>
      </c>
      <c r="C142" s="92" t="s">
        <v>219</v>
      </c>
      <c r="D142" s="103"/>
    </row>
    <row r="143" spans="1:4">
      <c r="A143" s="135" t="s">
        <v>166</v>
      </c>
      <c r="B143" s="135" t="s">
        <v>162</v>
      </c>
      <c r="C143" s="114" t="s">
        <v>228</v>
      </c>
      <c r="D143" s="103"/>
    </row>
    <row r="144" spans="1:4">
      <c r="A144" s="135" t="s">
        <v>166</v>
      </c>
      <c r="B144" s="135" t="s">
        <v>163</v>
      </c>
      <c r="C144" s="96" t="s">
        <v>233</v>
      </c>
      <c r="D144" s="103"/>
    </row>
    <row r="145" spans="1:4">
      <c r="A145" s="135" t="s">
        <v>166</v>
      </c>
      <c r="B145" s="135" t="s">
        <v>164</v>
      </c>
      <c r="C145" s="96" t="s">
        <v>233</v>
      </c>
      <c r="D145" s="103"/>
    </row>
    <row r="146" spans="1:4">
      <c r="A146" s="135" t="s">
        <v>166</v>
      </c>
      <c r="B146" s="135" t="s">
        <v>165</v>
      </c>
      <c r="C146" s="114" t="s">
        <v>228</v>
      </c>
      <c r="D146" s="103"/>
    </row>
    <row r="147" spans="1:4">
      <c r="A147" s="135" t="s">
        <v>166</v>
      </c>
      <c r="B147" s="135" t="s">
        <v>166</v>
      </c>
      <c r="C147" s="87" t="s">
        <v>275</v>
      </c>
      <c r="D147" s="103"/>
    </row>
    <row r="148" spans="1:4">
      <c r="A148" s="135" t="s">
        <v>166</v>
      </c>
      <c r="B148" s="135" t="s">
        <v>167</v>
      </c>
      <c r="C148" s="88" t="s">
        <v>243</v>
      </c>
      <c r="D148" s="103"/>
    </row>
    <row r="149" spans="1:4">
      <c r="A149" s="135" t="s">
        <v>166</v>
      </c>
      <c r="B149" s="135" t="s">
        <v>168</v>
      </c>
      <c r="C149" s="96" t="s">
        <v>233</v>
      </c>
      <c r="D149" s="103"/>
    </row>
    <row r="150" spans="1:4">
      <c r="A150" s="135" t="s">
        <v>166</v>
      </c>
      <c r="B150" s="135" t="s">
        <v>169</v>
      </c>
      <c r="C150" s="89" t="s">
        <v>217</v>
      </c>
      <c r="D150" s="103"/>
    </row>
    <row r="151" spans="1:4">
      <c r="A151" s="135" t="s">
        <v>166</v>
      </c>
      <c r="B151" s="135" t="s">
        <v>170</v>
      </c>
      <c r="C151" s="96" t="s">
        <v>233</v>
      </c>
      <c r="D151" s="103"/>
    </row>
    <row r="152" spans="1:4">
      <c r="A152" s="135" t="s">
        <v>166</v>
      </c>
      <c r="B152" s="112">
        <v>15</v>
      </c>
      <c r="C152" s="96" t="s">
        <v>233</v>
      </c>
      <c r="D152" s="103"/>
    </row>
    <row r="153" spans="1:4">
      <c r="A153" s="135" t="s">
        <v>167</v>
      </c>
      <c r="B153" s="135" t="s">
        <v>157</v>
      </c>
      <c r="C153" s="89" t="s">
        <v>217</v>
      </c>
      <c r="D153" s="103"/>
    </row>
    <row r="154" spans="1:4">
      <c r="A154" s="135" t="s">
        <v>167</v>
      </c>
      <c r="B154" s="135" t="s">
        <v>158</v>
      </c>
      <c r="C154" s="96" t="s">
        <v>233</v>
      </c>
      <c r="D154" s="103"/>
    </row>
    <row r="155" spans="1:4">
      <c r="A155" s="135" t="s">
        <v>167</v>
      </c>
      <c r="B155" s="135" t="s">
        <v>159</v>
      </c>
      <c r="C155" s="96" t="s">
        <v>233</v>
      </c>
      <c r="D155" s="103"/>
    </row>
    <row r="156" spans="1:4">
      <c r="A156" s="135" t="s">
        <v>167</v>
      </c>
      <c r="B156" s="135" t="s">
        <v>160</v>
      </c>
      <c r="C156" s="96" t="s">
        <v>233</v>
      </c>
      <c r="D156" s="104"/>
    </row>
    <row r="157" spans="1:4">
      <c r="A157" s="135" t="s">
        <v>167</v>
      </c>
      <c r="B157" s="135" t="s">
        <v>161</v>
      </c>
      <c r="C157" s="96" t="s">
        <v>233</v>
      </c>
      <c r="D157" s="103"/>
    </row>
    <row r="158" spans="1:4">
      <c r="A158" s="135" t="s">
        <v>167</v>
      </c>
      <c r="B158" s="135" t="s">
        <v>162</v>
      </c>
      <c r="C158" s="96" t="s">
        <v>233</v>
      </c>
      <c r="D158" s="103"/>
    </row>
    <row r="159" spans="1:4">
      <c r="A159" s="135" t="s">
        <v>167</v>
      </c>
      <c r="B159" s="135" t="s">
        <v>163</v>
      </c>
      <c r="C159" s="96" t="s">
        <v>233</v>
      </c>
      <c r="D159" s="104"/>
    </row>
    <row r="160" spans="1:4">
      <c r="A160" s="135" t="s">
        <v>167</v>
      </c>
      <c r="B160" s="135" t="s">
        <v>164</v>
      </c>
      <c r="C160" s="96" t="s">
        <v>233</v>
      </c>
      <c r="D160" s="103"/>
    </row>
    <row r="161" spans="1:4">
      <c r="A161" s="135" t="s">
        <v>167</v>
      </c>
      <c r="B161" s="135" t="s">
        <v>165</v>
      </c>
      <c r="C161" s="96" t="s">
        <v>233</v>
      </c>
      <c r="D161" s="103"/>
    </row>
    <row r="162" spans="1:4">
      <c r="A162" s="135" t="s">
        <v>167</v>
      </c>
      <c r="B162" s="135" t="s">
        <v>166</v>
      </c>
      <c r="C162" s="96" t="s">
        <v>233</v>
      </c>
      <c r="D162" s="103"/>
    </row>
    <row r="163" spans="1:4">
      <c r="A163" s="135" t="s">
        <v>167</v>
      </c>
      <c r="B163" s="135" t="s">
        <v>167</v>
      </c>
      <c r="C163" s="87" t="s">
        <v>275</v>
      </c>
      <c r="D163" s="103"/>
    </row>
    <row r="164" spans="1:4">
      <c r="A164" s="135" t="s">
        <v>167</v>
      </c>
      <c r="B164" s="135" t="s">
        <v>168</v>
      </c>
      <c r="C164" s="96" t="s">
        <v>233</v>
      </c>
      <c r="D164" s="103"/>
    </row>
    <row r="165" spans="1:4">
      <c r="A165" s="135" t="s">
        <v>167</v>
      </c>
      <c r="B165" s="135" t="s">
        <v>169</v>
      </c>
      <c r="C165" s="96" t="s">
        <v>233</v>
      </c>
      <c r="D165" s="103"/>
    </row>
    <row r="166" spans="1:4">
      <c r="A166" s="135" t="s">
        <v>167</v>
      </c>
      <c r="B166" s="135" t="s">
        <v>170</v>
      </c>
      <c r="C166" s="96" t="s">
        <v>233</v>
      </c>
      <c r="D166" s="103"/>
    </row>
    <row r="167" spans="1:4">
      <c r="A167" s="135" t="s">
        <v>167</v>
      </c>
      <c r="B167" s="112">
        <v>15</v>
      </c>
      <c r="C167" s="96" t="s">
        <v>233</v>
      </c>
      <c r="D167" s="103"/>
    </row>
    <row r="168" spans="1:4">
      <c r="A168" s="135" t="s">
        <v>168</v>
      </c>
      <c r="B168" s="135" t="s">
        <v>157</v>
      </c>
      <c r="C168" s="89" t="s">
        <v>217</v>
      </c>
      <c r="D168" s="103"/>
    </row>
    <row r="169" spans="1:4">
      <c r="A169" s="135" t="s">
        <v>168</v>
      </c>
      <c r="B169" s="135" t="s">
        <v>158</v>
      </c>
      <c r="C169" s="92" t="s">
        <v>219</v>
      </c>
      <c r="D169" s="103"/>
    </row>
    <row r="170" spans="1:4">
      <c r="A170" s="135" t="s">
        <v>168</v>
      </c>
      <c r="B170" s="135" t="s">
        <v>159</v>
      </c>
      <c r="C170" s="92" t="s">
        <v>219</v>
      </c>
      <c r="D170" s="103"/>
    </row>
    <row r="171" spans="1:4">
      <c r="A171" s="135" t="s">
        <v>168</v>
      </c>
      <c r="B171" s="135" t="s">
        <v>160</v>
      </c>
      <c r="C171" s="92" t="s">
        <v>219</v>
      </c>
      <c r="D171" s="103"/>
    </row>
    <row r="172" spans="1:4">
      <c r="A172" s="135" t="s">
        <v>168</v>
      </c>
      <c r="B172" s="135" t="s">
        <v>161</v>
      </c>
      <c r="C172" s="92" t="s">
        <v>219</v>
      </c>
      <c r="D172" s="103"/>
    </row>
    <row r="173" spans="1:4">
      <c r="A173" s="135" t="s">
        <v>168</v>
      </c>
      <c r="B173" s="135" t="s">
        <v>162</v>
      </c>
      <c r="C173" s="114" t="s">
        <v>228</v>
      </c>
      <c r="D173" s="103"/>
    </row>
    <row r="174" spans="1:4">
      <c r="A174" s="135" t="s">
        <v>168</v>
      </c>
      <c r="B174" s="135" t="s">
        <v>163</v>
      </c>
      <c r="C174" s="96" t="s">
        <v>233</v>
      </c>
      <c r="D174" s="103"/>
    </row>
    <row r="175" spans="1:4">
      <c r="A175" s="135" t="s">
        <v>168</v>
      </c>
      <c r="B175" s="135" t="s">
        <v>164</v>
      </c>
      <c r="C175" s="96" t="s">
        <v>233</v>
      </c>
      <c r="D175" s="103"/>
    </row>
    <row r="176" spans="1:4">
      <c r="A176" s="135" t="s">
        <v>168</v>
      </c>
      <c r="B176" s="135" t="s">
        <v>165</v>
      </c>
      <c r="C176" s="96" t="s">
        <v>233</v>
      </c>
      <c r="D176" s="103"/>
    </row>
    <row r="177" spans="1:4">
      <c r="A177" s="135" t="s">
        <v>168</v>
      </c>
      <c r="B177" s="135" t="s">
        <v>166</v>
      </c>
      <c r="C177" s="96" t="s">
        <v>233</v>
      </c>
      <c r="D177" s="103"/>
    </row>
    <row r="178" spans="1:4">
      <c r="A178" s="135" t="s">
        <v>168</v>
      </c>
      <c r="B178" s="135" t="s">
        <v>167</v>
      </c>
      <c r="C178" s="88" t="s">
        <v>243</v>
      </c>
      <c r="D178" s="103"/>
    </row>
    <row r="179" spans="1:4">
      <c r="A179" s="135" t="s">
        <v>168</v>
      </c>
      <c r="B179" s="135" t="s">
        <v>168</v>
      </c>
      <c r="C179" s="87" t="s">
        <v>275</v>
      </c>
      <c r="D179" s="103"/>
    </row>
    <row r="180" spans="1:4">
      <c r="A180" s="135" t="s">
        <v>168</v>
      </c>
      <c r="B180" s="135" t="s">
        <v>169</v>
      </c>
      <c r="C180" s="96" t="s">
        <v>233</v>
      </c>
      <c r="D180" s="103"/>
    </row>
    <row r="181" spans="1:4">
      <c r="A181" s="135" t="s">
        <v>168</v>
      </c>
      <c r="B181" s="135" t="s">
        <v>170</v>
      </c>
      <c r="C181" s="96" t="s">
        <v>233</v>
      </c>
      <c r="D181" s="103"/>
    </row>
    <row r="182" spans="1:4">
      <c r="A182" s="135" t="s">
        <v>168</v>
      </c>
      <c r="B182" s="112">
        <v>15</v>
      </c>
      <c r="C182" s="96" t="s">
        <v>233</v>
      </c>
      <c r="D182" s="103"/>
    </row>
    <row r="183" spans="1:4">
      <c r="A183" s="135" t="s">
        <v>169</v>
      </c>
      <c r="B183" s="135" t="s">
        <v>157</v>
      </c>
      <c r="C183" s="89" t="s">
        <v>217</v>
      </c>
      <c r="D183" s="103"/>
    </row>
    <row r="184" spans="1:4">
      <c r="A184" s="135" t="s">
        <v>169</v>
      </c>
      <c r="B184" s="135" t="s">
        <v>158</v>
      </c>
      <c r="C184" s="92" t="s">
        <v>219</v>
      </c>
      <c r="D184" s="103"/>
    </row>
    <row r="185" spans="1:4">
      <c r="A185" s="135" t="s">
        <v>169</v>
      </c>
      <c r="B185" s="135" t="s">
        <v>159</v>
      </c>
      <c r="C185" s="92" t="s">
        <v>219</v>
      </c>
      <c r="D185" s="103"/>
    </row>
    <row r="186" spans="1:4">
      <c r="A186" s="135" t="s">
        <v>169</v>
      </c>
      <c r="B186" s="135" t="s">
        <v>160</v>
      </c>
      <c r="C186" s="92" t="s">
        <v>219</v>
      </c>
      <c r="D186" s="103"/>
    </row>
    <row r="187" spans="1:4">
      <c r="A187" s="135" t="s">
        <v>169</v>
      </c>
      <c r="B187" s="135" t="s">
        <v>161</v>
      </c>
      <c r="C187" s="92" t="s">
        <v>219</v>
      </c>
      <c r="D187" s="103"/>
    </row>
    <row r="188" spans="1:4">
      <c r="A188" s="135" t="s">
        <v>169</v>
      </c>
      <c r="B188" s="135" t="s">
        <v>162</v>
      </c>
      <c r="C188" s="114" t="s">
        <v>228</v>
      </c>
      <c r="D188" s="104"/>
    </row>
    <row r="189" spans="1:4">
      <c r="A189" s="135" t="s">
        <v>169</v>
      </c>
      <c r="B189" s="135" t="s">
        <v>163</v>
      </c>
      <c r="C189" s="96" t="s">
        <v>233</v>
      </c>
      <c r="D189" s="103"/>
    </row>
    <row r="190" spans="1:4">
      <c r="A190" s="135" t="s">
        <v>169</v>
      </c>
      <c r="B190" s="135" t="s">
        <v>164</v>
      </c>
      <c r="C190" s="96" t="s">
        <v>233</v>
      </c>
      <c r="D190" s="103"/>
    </row>
    <row r="191" spans="1:4">
      <c r="A191" s="135" t="s">
        <v>169</v>
      </c>
      <c r="B191" s="135" t="s">
        <v>165</v>
      </c>
      <c r="C191" s="96" t="s">
        <v>233</v>
      </c>
      <c r="D191" s="103"/>
    </row>
    <row r="192" spans="1:4">
      <c r="A192" s="135" t="s">
        <v>169</v>
      </c>
      <c r="B192" s="135" t="s">
        <v>166</v>
      </c>
      <c r="C192" s="96" t="s">
        <v>233</v>
      </c>
      <c r="D192" s="103"/>
    </row>
    <row r="193" spans="1:4">
      <c r="A193" s="135" t="s">
        <v>169</v>
      </c>
      <c r="B193" s="135" t="s">
        <v>167</v>
      </c>
      <c r="C193" s="88" t="s">
        <v>243</v>
      </c>
      <c r="D193" s="103"/>
    </row>
    <row r="194" spans="1:4">
      <c r="A194" s="135" t="s">
        <v>169</v>
      </c>
      <c r="B194" s="135" t="s">
        <v>168</v>
      </c>
      <c r="C194" s="96" t="s">
        <v>233</v>
      </c>
      <c r="D194" s="103"/>
    </row>
    <row r="195" spans="1:4">
      <c r="A195" s="135" t="s">
        <v>169</v>
      </c>
      <c r="B195" s="135" t="s">
        <v>169</v>
      </c>
      <c r="C195" s="87" t="s">
        <v>275</v>
      </c>
      <c r="D195" s="103"/>
    </row>
    <row r="196" spans="1:4">
      <c r="A196" s="135" t="s">
        <v>169</v>
      </c>
      <c r="B196" s="135" t="s">
        <v>170</v>
      </c>
      <c r="C196" s="96" t="s">
        <v>233</v>
      </c>
      <c r="D196" s="103"/>
    </row>
    <row r="197" spans="1:4">
      <c r="A197" s="135" t="s">
        <v>169</v>
      </c>
      <c r="B197" s="112">
        <v>15</v>
      </c>
      <c r="C197" s="96" t="s">
        <v>233</v>
      </c>
      <c r="D197" s="103"/>
    </row>
    <row r="198" spans="1:4">
      <c r="A198" s="135" t="s">
        <v>170</v>
      </c>
      <c r="B198" s="135" t="s">
        <v>157</v>
      </c>
      <c r="C198" s="89" t="s">
        <v>217</v>
      </c>
      <c r="D198" s="103"/>
    </row>
    <row r="199" spans="1:4">
      <c r="A199" s="135" t="s">
        <v>170</v>
      </c>
      <c r="B199" s="135" t="s">
        <v>158</v>
      </c>
      <c r="C199" s="96" t="s">
        <v>233</v>
      </c>
      <c r="D199" s="103"/>
    </row>
    <row r="200" spans="1:4">
      <c r="A200" s="135" t="s">
        <v>170</v>
      </c>
      <c r="B200" s="135" t="s">
        <v>159</v>
      </c>
      <c r="C200" s="96" t="s">
        <v>233</v>
      </c>
      <c r="D200" s="103"/>
    </row>
    <row r="201" spans="1:4">
      <c r="A201" s="135" t="s">
        <v>170</v>
      </c>
      <c r="B201" s="135" t="s">
        <v>160</v>
      </c>
      <c r="C201" s="96" t="s">
        <v>233</v>
      </c>
      <c r="D201" s="103"/>
    </row>
    <row r="202" spans="1:4">
      <c r="A202" s="135" t="s">
        <v>170</v>
      </c>
      <c r="B202" s="135" t="s">
        <v>161</v>
      </c>
      <c r="C202" s="96" t="s">
        <v>233</v>
      </c>
      <c r="D202" s="103"/>
    </row>
    <row r="203" spans="1:4">
      <c r="A203" s="135" t="s">
        <v>170</v>
      </c>
      <c r="B203" s="135" t="s">
        <v>162</v>
      </c>
      <c r="C203" s="114" t="s">
        <v>228</v>
      </c>
      <c r="D203" s="103"/>
    </row>
    <row r="204" spans="1:4">
      <c r="A204" s="135" t="s">
        <v>170</v>
      </c>
      <c r="B204" s="135" t="s">
        <v>163</v>
      </c>
      <c r="C204" s="96" t="s">
        <v>233</v>
      </c>
      <c r="D204" s="104"/>
    </row>
    <row r="205" spans="1:4">
      <c r="A205" s="135" t="s">
        <v>170</v>
      </c>
      <c r="B205" s="135" t="s">
        <v>164</v>
      </c>
      <c r="C205" s="96" t="s">
        <v>233</v>
      </c>
      <c r="D205" s="103"/>
    </row>
    <row r="206" spans="1:4">
      <c r="A206" s="135" t="s">
        <v>170</v>
      </c>
      <c r="B206" s="135" t="s">
        <v>165</v>
      </c>
      <c r="C206" s="96" t="s">
        <v>233</v>
      </c>
      <c r="D206" s="103"/>
    </row>
    <row r="207" spans="1:4">
      <c r="A207" s="135" t="s">
        <v>170</v>
      </c>
      <c r="B207" s="135" t="s">
        <v>166</v>
      </c>
      <c r="C207" s="96" t="s">
        <v>233</v>
      </c>
      <c r="D207" s="103"/>
    </row>
    <row r="208" spans="1:4">
      <c r="A208" s="135" t="s">
        <v>170</v>
      </c>
      <c r="B208" s="135" t="s">
        <v>167</v>
      </c>
      <c r="C208" s="88" t="s">
        <v>243</v>
      </c>
      <c r="D208" s="103"/>
    </row>
    <row r="209" spans="1:4">
      <c r="A209" s="135" t="s">
        <v>170</v>
      </c>
      <c r="B209" s="135" t="s">
        <v>168</v>
      </c>
      <c r="C209" s="96" t="s">
        <v>233</v>
      </c>
      <c r="D209" s="103"/>
    </row>
    <row r="210" spans="1:4">
      <c r="A210" s="135" t="s">
        <v>170</v>
      </c>
      <c r="B210" s="135" t="s">
        <v>169</v>
      </c>
      <c r="C210" s="96" t="s">
        <v>233</v>
      </c>
      <c r="D210" s="103"/>
    </row>
    <row r="211" spans="1:4">
      <c r="A211" s="135" t="s">
        <v>170</v>
      </c>
      <c r="B211" s="135" t="s">
        <v>170</v>
      </c>
      <c r="C211" s="87" t="s">
        <v>275</v>
      </c>
      <c r="D211" s="103"/>
    </row>
    <row r="212" spans="1:4">
      <c r="A212" s="135" t="s">
        <v>170</v>
      </c>
      <c r="B212" s="112">
        <v>15</v>
      </c>
      <c r="C212" s="96" t="s">
        <v>233</v>
      </c>
      <c r="D212" s="103"/>
    </row>
    <row r="213" spans="1:4">
      <c r="A213" s="112">
        <v>15</v>
      </c>
      <c r="B213" s="135" t="s">
        <v>157</v>
      </c>
      <c r="C213" s="89" t="s">
        <v>217</v>
      </c>
      <c r="D213" s="103"/>
    </row>
    <row r="214" spans="1:4">
      <c r="A214" s="112">
        <v>15</v>
      </c>
      <c r="B214" s="135" t="s">
        <v>158</v>
      </c>
      <c r="C214" s="96" t="s">
        <v>233</v>
      </c>
      <c r="D214" s="103"/>
    </row>
    <row r="215" spans="1:4">
      <c r="A215" s="112">
        <v>15</v>
      </c>
      <c r="B215" s="135" t="s">
        <v>159</v>
      </c>
      <c r="C215" s="96" t="s">
        <v>233</v>
      </c>
      <c r="D215" s="103"/>
    </row>
    <row r="216" spans="1:4">
      <c r="A216" s="112">
        <v>15</v>
      </c>
      <c r="B216" s="135" t="s">
        <v>160</v>
      </c>
      <c r="C216" s="96" t="s">
        <v>233</v>
      </c>
      <c r="D216" s="103"/>
    </row>
    <row r="217" spans="1:4">
      <c r="A217" s="112">
        <v>15</v>
      </c>
      <c r="B217" s="135" t="s">
        <v>161</v>
      </c>
      <c r="C217" s="96" t="s">
        <v>233</v>
      </c>
      <c r="D217" s="103"/>
    </row>
    <row r="218" spans="1:4">
      <c r="A218" s="112">
        <v>15</v>
      </c>
      <c r="B218" s="135" t="s">
        <v>162</v>
      </c>
      <c r="C218" s="96" t="s">
        <v>233</v>
      </c>
      <c r="D218" s="103"/>
    </row>
    <row r="219" spans="1:4">
      <c r="A219" s="112">
        <v>15</v>
      </c>
      <c r="B219" s="135" t="s">
        <v>163</v>
      </c>
      <c r="C219" s="96" t="s">
        <v>233</v>
      </c>
      <c r="D219" s="103"/>
    </row>
    <row r="220" spans="1:4">
      <c r="A220" s="112">
        <v>15</v>
      </c>
      <c r="B220" s="135" t="s">
        <v>164</v>
      </c>
      <c r="C220" s="96" t="s">
        <v>233</v>
      </c>
      <c r="D220" s="104"/>
    </row>
    <row r="221" spans="1:4">
      <c r="A221" s="112">
        <v>15</v>
      </c>
      <c r="B221" s="135" t="s">
        <v>165</v>
      </c>
      <c r="C221" s="96" t="s">
        <v>233</v>
      </c>
      <c r="D221" s="103"/>
    </row>
    <row r="222" spans="1:4">
      <c r="A222" s="112">
        <v>15</v>
      </c>
      <c r="B222" s="135" t="s">
        <v>166</v>
      </c>
      <c r="C222" s="96" t="s">
        <v>233</v>
      </c>
      <c r="D222" s="103"/>
    </row>
    <row r="223" spans="1:4">
      <c r="A223" s="112">
        <v>15</v>
      </c>
      <c r="B223" s="135" t="s">
        <v>167</v>
      </c>
      <c r="C223" s="96" t="s">
        <v>233</v>
      </c>
      <c r="D223" s="103"/>
    </row>
    <row r="224" spans="1:4">
      <c r="A224" s="112">
        <v>15</v>
      </c>
      <c r="B224" s="135" t="s">
        <v>168</v>
      </c>
      <c r="C224" s="96" t="s">
        <v>233</v>
      </c>
      <c r="D224" s="103"/>
    </row>
    <row r="225" spans="1:4">
      <c r="A225" s="112">
        <v>15</v>
      </c>
      <c r="B225" s="135" t="s">
        <v>169</v>
      </c>
      <c r="C225" s="96" t="s">
        <v>233</v>
      </c>
      <c r="D225" s="103"/>
    </row>
    <row r="226" spans="1:4">
      <c r="A226" s="112">
        <v>15</v>
      </c>
      <c r="B226" s="135" t="s">
        <v>170</v>
      </c>
      <c r="C226" s="96" t="s">
        <v>233</v>
      </c>
      <c r="D226" s="103"/>
    </row>
    <row r="227" spans="1:4">
      <c r="A227" s="112">
        <v>15</v>
      </c>
      <c r="B227" s="135" t="s">
        <v>276</v>
      </c>
      <c r="C227" s="87" t="s">
        <v>275</v>
      </c>
      <c r="D227" s="103"/>
    </row>
    <row r="228" spans="1:4">
      <c r="A228" s="103"/>
      <c r="D228" s="103"/>
    </row>
    <row r="229" spans="1:4">
      <c r="A229" s="103"/>
      <c r="D229" s="103"/>
    </row>
    <row r="230" spans="1:4">
      <c r="D230"/>
    </row>
    <row r="231" spans="1:4">
      <c r="D231"/>
    </row>
    <row r="232" spans="1:4">
      <c r="D232"/>
    </row>
    <row r="233" spans="1:4">
      <c r="D233" s="103"/>
    </row>
    <row r="234" spans="1:4">
      <c r="D234" s="103"/>
    </row>
    <row r="235" spans="1:4">
      <c r="D235" s="103"/>
    </row>
    <row r="236" spans="1:4">
      <c r="D236" s="103"/>
    </row>
    <row r="237" spans="1:4">
      <c r="D237" s="103"/>
    </row>
    <row r="238" spans="1:4">
      <c r="D238" s="103"/>
    </row>
    <row r="239" spans="1:4">
      <c r="D239" s="103"/>
    </row>
    <row r="240" spans="1:4">
      <c r="D240" s="103"/>
    </row>
    <row r="241" spans="4:4">
      <c r="D241" s="103"/>
    </row>
    <row r="242" spans="4:4">
      <c r="D242" s="103"/>
    </row>
    <row r="243" spans="4:4">
      <c r="D243" s="103"/>
    </row>
    <row r="244" spans="4:4">
      <c r="D244" s="103"/>
    </row>
    <row r="245" spans="4:4">
      <c r="D245" s="103"/>
    </row>
    <row r="246" spans="4:4">
      <c r="D246" s="103"/>
    </row>
    <row r="247" spans="4:4">
      <c r="D247" s="103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LC_Account_AGGR</vt:lpstr>
      <vt:lpstr>LC_Account_DET</vt:lpstr>
      <vt:lpstr>LCEFU</vt:lpstr>
      <vt:lpstr>LCEFU_corresp.</vt:lpstr>
      <vt:lpstr>LFlows</vt:lpstr>
      <vt:lpstr>Computation &amp; flat matrixes</vt:lpstr>
      <vt:lpstr>Accounting matrix</vt:lpstr>
      <vt:lpstr>CLC-LCEFU</vt:lpstr>
      <vt:lpstr>Sheet1</vt:lpstr>
      <vt:lpstr>Sheet4</vt:lpstr>
    </vt:vector>
  </TitlesOfParts>
  <Company>IGN France International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Jaffrain</dc:creator>
  <cp:lastModifiedBy>jlweber</cp:lastModifiedBy>
  <dcterms:created xsi:type="dcterms:W3CDTF">2012-11-29T09:23:55Z</dcterms:created>
  <dcterms:modified xsi:type="dcterms:W3CDTF">2014-10-10T00:35:51Z</dcterms:modified>
</cp:coreProperties>
</file>