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0" yWindow="-20" windowWidth="10260" windowHeight="8270"/>
  </bookViews>
  <sheets>
    <sheet name="Land_EIFS_AGGR" sheetId="4" r:id="rId1"/>
    <sheet name="Land_EIFS_S_DET" sheetId="3" r:id="rId2"/>
    <sheet name="Land_EIFS_DET" sheetId="2" r:id="rId3"/>
    <sheet name="Land_EIFS_summ" sheetId="6" r:id="rId4"/>
  </sheets>
  <calcPr calcId="125725"/>
</workbook>
</file>

<file path=xl/calcChain.xml><?xml version="1.0" encoding="utf-8"?>
<calcChain xmlns="http://schemas.openxmlformats.org/spreadsheetml/2006/main">
  <c r="C267" i="2"/>
  <c r="X81" i="6"/>
  <c r="Q81"/>
  <c r="A81"/>
  <c r="X80"/>
  <c r="Q80"/>
  <c r="A80"/>
  <c r="X78"/>
  <c r="Q78"/>
  <c r="A78"/>
  <c r="X77"/>
  <c r="Q77"/>
  <c r="A77"/>
  <c r="X76"/>
  <c r="Q76"/>
  <c r="A76"/>
  <c r="X75"/>
  <c r="Q75"/>
  <c r="A75"/>
  <c r="X74"/>
  <c r="Q74"/>
  <c r="A74"/>
  <c r="X73"/>
  <c r="Q73"/>
  <c r="A73"/>
  <c r="X72"/>
  <c r="Q72"/>
  <c r="A72"/>
  <c r="X71"/>
  <c r="Q71"/>
  <c r="A71"/>
  <c r="X70"/>
  <c r="Q70"/>
  <c r="A70"/>
  <c r="X69"/>
  <c r="Q69"/>
  <c r="A69"/>
  <c r="X67"/>
  <c r="Q67"/>
  <c r="A67"/>
  <c r="X66"/>
  <c r="Q66"/>
  <c r="A66"/>
  <c r="X65"/>
  <c r="Q65"/>
  <c r="A65"/>
  <c r="X64"/>
  <c r="Q64"/>
  <c r="A64"/>
  <c r="X63"/>
  <c r="Q63"/>
  <c r="A63"/>
  <c r="X62"/>
  <c r="Q62"/>
  <c r="A62"/>
  <c r="X61"/>
  <c r="Q61"/>
  <c r="E61"/>
  <c r="D61"/>
  <c r="A61"/>
  <c r="X60"/>
  <c r="Q60"/>
  <c r="A60"/>
  <c r="X58"/>
  <c r="Q58"/>
  <c r="A58"/>
  <c r="X57"/>
  <c r="Q57"/>
  <c r="A57"/>
  <c r="X56"/>
  <c r="Q56"/>
  <c r="A56"/>
  <c r="X55"/>
  <c r="Q55"/>
  <c r="A55"/>
  <c r="X54"/>
  <c r="Q54"/>
  <c r="A54"/>
  <c r="X53"/>
  <c r="Q53"/>
  <c r="A53"/>
  <c r="X52"/>
  <c r="Q52"/>
  <c r="A52"/>
  <c r="X51"/>
  <c r="Q51"/>
  <c r="D51"/>
  <c r="A51"/>
  <c r="X50"/>
  <c r="Q50"/>
  <c r="A50"/>
  <c r="X49"/>
  <c r="Q49"/>
  <c r="A49"/>
  <c r="X47"/>
  <c r="Q47"/>
  <c r="A47"/>
  <c r="X46"/>
  <c r="Q46"/>
  <c r="A46"/>
  <c r="X45"/>
  <c r="Q45"/>
  <c r="A45"/>
  <c r="X44"/>
  <c r="Q44"/>
  <c r="A44"/>
  <c r="X43"/>
  <c r="Q43"/>
  <c r="A43"/>
  <c r="X42"/>
  <c r="Q42"/>
  <c r="A42"/>
  <c r="X41"/>
  <c r="Q41"/>
  <c r="A41"/>
  <c r="X40"/>
  <c r="Q40"/>
  <c r="A40"/>
  <c r="X39"/>
  <c r="Q39"/>
  <c r="A39"/>
  <c r="X38"/>
  <c r="Q38"/>
  <c r="A38"/>
  <c r="X37"/>
  <c r="Q37"/>
  <c r="A37"/>
  <c r="X36"/>
  <c r="Q36"/>
  <c r="A36"/>
  <c r="X35"/>
  <c r="Q35"/>
  <c r="A35"/>
  <c r="X34"/>
  <c r="Q34"/>
  <c r="D34"/>
  <c r="A34"/>
  <c r="X32"/>
  <c r="Q32"/>
  <c r="A32"/>
  <c r="X31"/>
  <c r="Q31"/>
  <c r="A31"/>
  <c r="X28"/>
  <c r="Q28"/>
  <c r="A28"/>
  <c r="X27"/>
  <c r="Q27"/>
  <c r="D27"/>
  <c r="A27"/>
  <c r="X26"/>
  <c r="Q26"/>
  <c r="A26"/>
  <c r="X25"/>
  <c r="Q25"/>
  <c r="A25"/>
  <c r="X24"/>
  <c r="Q24"/>
  <c r="A24"/>
  <c r="X23"/>
  <c r="Q23"/>
  <c r="A23"/>
  <c r="X22"/>
  <c r="Q22"/>
  <c r="A22"/>
  <c r="X21"/>
  <c r="Q21"/>
  <c r="A21"/>
  <c r="X20"/>
  <c r="Q20"/>
  <c r="A20"/>
  <c r="X19"/>
  <c r="Q19"/>
  <c r="A19"/>
  <c r="X18"/>
  <c r="Q18"/>
  <c r="A18"/>
  <c r="X17"/>
  <c r="Q17"/>
  <c r="A17"/>
  <c r="X16"/>
  <c r="Q16"/>
  <c r="A16"/>
  <c r="X15"/>
  <c r="Q15"/>
  <c r="A15"/>
  <c r="X14"/>
  <c r="Q14"/>
  <c r="A14"/>
  <c r="X13"/>
  <c r="Q13"/>
  <c r="A13"/>
  <c r="X12"/>
  <c r="Q12"/>
  <c r="A12"/>
  <c r="X11"/>
  <c r="Q11"/>
  <c r="A11"/>
  <c r="X10"/>
  <c r="Q10"/>
  <c r="A10"/>
  <c r="X9"/>
  <c r="Q9"/>
  <c r="A9"/>
  <c r="X8"/>
  <c r="Q8"/>
  <c r="A8"/>
  <c r="X7"/>
  <c r="Q7"/>
  <c r="A7"/>
  <c r="X6"/>
  <c r="Q6"/>
  <c r="E6"/>
  <c r="D6"/>
  <c r="A6"/>
  <c r="X5"/>
  <c r="Q5"/>
  <c r="A5"/>
  <c r="X4"/>
  <c r="Q4"/>
  <c r="A4"/>
  <c r="A2"/>
  <c r="A1"/>
  <c r="L5" i="3"/>
  <c r="L5" i="6" s="1"/>
  <c r="B6" i="3" l="1"/>
  <c r="B6" i="6" s="1"/>
  <c r="B150" i="3"/>
  <c r="C150"/>
  <c r="B145"/>
  <c r="B54" i="6" s="1"/>
  <c r="C145" i="3"/>
  <c r="C54" i="6" s="1"/>
  <c r="B146" i="3"/>
  <c r="C146"/>
  <c r="B147"/>
  <c r="C147"/>
  <c r="B148"/>
  <c r="C148"/>
  <c r="B149"/>
  <c r="C149"/>
  <c r="C141"/>
  <c r="B141"/>
  <c r="C140"/>
  <c r="B140"/>
  <c r="C139"/>
  <c r="B139"/>
  <c r="C138"/>
  <c r="B138"/>
  <c r="C137"/>
  <c r="B137"/>
  <c r="B99"/>
  <c r="C99"/>
  <c r="B100"/>
  <c r="C100"/>
  <c r="B101"/>
  <c r="C101"/>
  <c r="B102"/>
  <c r="C102"/>
  <c r="B104"/>
  <c r="C104"/>
  <c r="B105"/>
  <c r="C105"/>
  <c r="B106"/>
  <c r="C106"/>
  <c r="C215" i="2"/>
  <c r="R4" i="3" l="1"/>
  <c r="R2"/>
  <c r="V2"/>
  <c r="V4"/>
  <c r="V188"/>
  <c r="V187"/>
  <c r="V186"/>
  <c r="V185"/>
  <c r="V184"/>
  <c r="V183"/>
  <c r="V182"/>
  <c r="V181"/>
  <c r="V180"/>
  <c r="V179"/>
  <c r="V178"/>
  <c r="V177"/>
  <c r="V176"/>
  <c r="V175"/>
  <c r="V174"/>
  <c r="V173"/>
  <c r="V172"/>
  <c r="V171"/>
  <c r="V170"/>
  <c r="V169"/>
  <c r="V168"/>
  <c r="V167"/>
  <c r="V166"/>
  <c r="V165"/>
  <c r="V164"/>
  <c r="V163"/>
  <c r="V162"/>
  <c r="V161"/>
  <c r="V160"/>
  <c r="V159"/>
  <c r="V158"/>
  <c r="V157"/>
  <c r="V156"/>
  <c r="V155"/>
  <c r="V154"/>
  <c r="V153"/>
  <c r="V152"/>
  <c r="V151"/>
  <c r="V145"/>
  <c r="V144"/>
  <c r="V143"/>
  <c r="V142"/>
  <c r="V136"/>
  <c r="V135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4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1"/>
  <c r="C186"/>
  <c r="C79" i="6" s="1"/>
  <c r="R2" i="4" l="1"/>
  <c r="R2" i="6"/>
  <c r="V2" i="4"/>
  <c r="V2" i="6"/>
  <c r="R4" i="4"/>
  <c r="R4" i="6"/>
  <c r="V4" i="4"/>
  <c r="V4" i="6"/>
  <c r="C243" i="2"/>
  <c r="M3" i="3"/>
  <c r="N3"/>
  <c r="O3"/>
  <c r="P3"/>
  <c r="L3"/>
  <c r="E3"/>
  <c r="E3" i="6" s="1"/>
  <c r="F3" i="3"/>
  <c r="G3"/>
  <c r="H3"/>
  <c r="I3"/>
  <c r="J3"/>
  <c r="S3"/>
  <c r="T3"/>
  <c r="U3"/>
  <c r="D3"/>
  <c r="J3" i="4" l="1"/>
  <c r="J3" i="6"/>
  <c r="O3" i="4"/>
  <c r="O3" i="6"/>
  <c r="S3" i="4"/>
  <c r="S3" i="6"/>
  <c r="G3" i="4"/>
  <c r="G3" i="6"/>
  <c r="P3" i="4"/>
  <c r="P3" i="6"/>
  <c r="E3" i="4"/>
  <c r="I3"/>
  <c r="I3" i="6"/>
  <c r="N3" i="4"/>
  <c r="N3" i="6"/>
  <c r="D3" i="4"/>
  <c r="D3" i="6"/>
  <c r="F3" i="4"/>
  <c r="F3" i="6"/>
  <c r="T3" i="4"/>
  <c r="T3" i="6"/>
  <c r="H3" i="4"/>
  <c r="H3" i="6"/>
  <c r="L3" i="4"/>
  <c r="L3" i="6"/>
  <c r="M3" i="4"/>
  <c r="M3" i="6"/>
  <c r="U3" i="4"/>
  <c r="U3" i="6"/>
  <c r="C256" i="2"/>
  <c r="C177" i="3" s="1"/>
  <c r="C248" i="2"/>
  <c r="C214"/>
  <c r="C201"/>
  <c r="C235" s="1"/>
  <c r="C156" i="3" s="1"/>
  <c r="C103"/>
  <c r="B103"/>
  <c r="C107"/>
  <c r="B107"/>
  <c r="C233" i="2"/>
  <c r="C154" i="3" s="1"/>
  <c r="B186"/>
  <c r="C107" i="4"/>
  <c r="D186" i="3"/>
  <c r="E186"/>
  <c r="F186"/>
  <c r="G186"/>
  <c r="H186"/>
  <c r="I186"/>
  <c r="J186"/>
  <c r="S186"/>
  <c r="T186"/>
  <c r="U186"/>
  <c r="K186"/>
  <c r="L186"/>
  <c r="M186"/>
  <c r="N186"/>
  <c r="O186"/>
  <c r="P186"/>
  <c r="Q54" i="4"/>
  <c r="X54"/>
  <c r="D55"/>
  <c r="Q55"/>
  <c r="X55"/>
  <c r="Q56"/>
  <c r="X56"/>
  <c r="Q59"/>
  <c r="X59"/>
  <c r="Q60"/>
  <c r="X60"/>
  <c r="D62"/>
  <c r="Q62"/>
  <c r="X62"/>
  <c r="Q63"/>
  <c r="X63"/>
  <c r="Q64"/>
  <c r="X64"/>
  <c r="Q65"/>
  <c r="X65"/>
  <c r="Q66"/>
  <c r="X66"/>
  <c r="Q67"/>
  <c r="X67"/>
  <c r="Q68"/>
  <c r="X68"/>
  <c r="Q69"/>
  <c r="X69"/>
  <c r="Q70"/>
  <c r="X70"/>
  <c r="Q71"/>
  <c r="X71"/>
  <c r="Q72"/>
  <c r="X72"/>
  <c r="Q73"/>
  <c r="X73"/>
  <c r="Q74"/>
  <c r="X74"/>
  <c r="Q75"/>
  <c r="X75"/>
  <c r="Q77"/>
  <c r="X77"/>
  <c r="Q78"/>
  <c r="X78"/>
  <c r="Q79"/>
  <c r="X79"/>
  <c r="Q80"/>
  <c r="X80"/>
  <c r="Q81"/>
  <c r="X81"/>
  <c r="Q82"/>
  <c r="X82"/>
  <c r="Q83"/>
  <c r="X83"/>
  <c r="Q84"/>
  <c r="X84"/>
  <c r="Q85"/>
  <c r="X85"/>
  <c r="Q86"/>
  <c r="X86"/>
  <c r="Q88"/>
  <c r="X88"/>
  <c r="Q89"/>
  <c r="X89"/>
  <c r="Q90"/>
  <c r="X90"/>
  <c r="Q91"/>
  <c r="X91"/>
  <c r="Q92"/>
  <c r="X92"/>
  <c r="Q93"/>
  <c r="X93"/>
  <c r="Q94"/>
  <c r="X94"/>
  <c r="Q95"/>
  <c r="X95"/>
  <c r="Q97"/>
  <c r="X97"/>
  <c r="Q98"/>
  <c r="X98"/>
  <c r="Q99"/>
  <c r="X99"/>
  <c r="Q100"/>
  <c r="X100"/>
  <c r="Q101"/>
  <c r="X101"/>
  <c r="Q102"/>
  <c r="X102"/>
  <c r="Q103"/>
  <c r="X103"/>
  <c r="Q104"/>
  <c r="X104"/>
  <c r="Q105"/>
  <c r="X105"/>
  <c r="Q106"/>
  <c r="X106"/>
  <c r="Q108"/>
  <c r="X108"/>
  <c r="Q109"/>
  <c r="X109"/>
  <c r="Q1"/>
  <c r="X1"/>
  <c r="Q4"/>
  <c r="X4"/>
  <c r="Q5"/>
  <c r="X5"/>
  <c r="Q6"/>
  <c r="X6"/>
  <c r="Q7"/>
  <c r="X7"/>
  <c r="Q8"/>
  <c r="X8"/>
  <c r="Q9"/>
  <c r="X9"/>
  <c r="Q10"/>
  <c r="X10"/>
  <c r="Q11"/>
  <c r="X11"/>
  <c r="Q12"/>
  <c r="X12"/>
  <c r="Q13"/>
  <c r="X13"/>
  <c r="Q14"/>
  <c r="X14"/>
  <c r="Q15"/>
  <c r="X15"/>
  <c r="Q16"/>
  <c r="X16"/>
  <c r="Q17"/>
  <c r="X17"/>
  <c r="Q18"/>
  <c r="X18"/>
  <c r="Q19"/>
  <c r="X19"/>
  <c r="Q20"/>
  <c r="X20"/>
  <c r="Q21"/>
  <c r="X21"/>
  <c r="Q22"/>
  <c r="X22"/>
  <c r="Q23"/>
  <c r="X23"/>
  <c r="Q24"/>
  <c r="X24"/>
  <c r="Q25"/>
  <c r="X25"/>
  <c r="Q26"/>
  <c r="X26"/>
  <c r="Q27"/>
  <c r="X27"/>
  <c r="Q28"/>
  <c r="X28"/>
  <c r="Q29"/>
  <c r="X29"/>
  <c r="Q30"/>
  <c r="X30"/>
  <c r="Q31"/>
  <c r="X31"/>
  <c r="Q32"/>
  <c r="X32"/>
  <c r="Q33"/>
  <c r="X33"/>
  <c r="Q34"/>
  <c r="X34"/>
  <c r="Q35"/>
  <c r="X35"/>
  <c r="Q36"/>
  <c r="X36"/>
  <c r="Q37"/>
  <c r="X37"/>
  <c r="Q38"/>
  <c r="X38"/>
  <c r="Q39"/>
  <c r="X39"/>
  <c r="Q40"/>
  <c r="X40"/>
  <c r="Q41"/>
  <c r="X41"/>
  <c r="Q42"/>
  <c r="X42"/>
  <c r="Q43"/>
  <c r="X43"/>
  <c r="Q44"/>
  <c r="X44"/>
  <c r="Q45"/>
  <c r="X45"/>
  <c r="Q46"/>
  <c r="X46"/>
  <c r="Q47"/>
  <c r="X47"/>
  <c r="Q48"/>
  <c r="X48"/>
  <c r="Q49"/>
  <c r="X49"/>
  <c r="Q50"/>
  <c r="X50"/>
  <c r="Q51"/>
  <c r="X51"/>
  <c r="Q52"/>
  <c r="X52"/>
  <c r="Q53"/>
  <c r="X53"/>
  <c r="D6"/>
  <c r="E6"/>
  <c r="X2" i="3"/>
  <c r="Q2"/>
  <c r="A2" i="4"/>
  <c r="B2"/>
  <c r="C2" i="3"/>
  <c r="D2"/>
  <c r="E2"/>
  <c r="F2"/>
  <c r="G2"/>
  <c r="H2"/>
  <c r="I2"/>
  <c r="J2"/>
  <c r="S2"/>
  <c r="T2"/>
  <c r="U2"/>
  <c r="K2"/>
  <c r="L2"/>
  <c r="M2"/>
  <c r="N2"/>
  <c r="O2"/>
  <c r="P2"/>
  <c r="A4" i="4"/>
  <c r="B4"/>
  <c r="C4" i="3"/>
  <c r="D4"/>
  <c r="E4"/>
  <c r="F4"/>
  <c r="G4"/>
  <c r="H4"/>
  <c r="I4"/>
  <c r="J4"/>
  <c r="S4"/>
  <c r="T4"/>
  <c r="U4"/>
  <c r="K4"/>
  <c r="L4"/>
  <c r="M4"/>
  <c r="N4"/>
  <c r="O4"/>
  <c r="P4"/>
  <c r="A5" i="4"/>
  <c r="B5" i="3"/>
  <c r="D5"/>
  <c r="E5"/>
  <c r="F5"/>
  <c r="G5"/>
  <c r="H5"/>
  <c r="I5"/>
  <c r="J5"/>
  <c r="S5"/>
  <c r="T5"/>
  <c r="U5"/>
  <c r="K5"/>
  <c r="L5" i="4"/>
  <c r="M5" i="3"/>
  <c r="N5"/>
  <c r="O5"/>
  <c r="P5"/>
  <c r="A6" i="4"/>
  <c r="B6"/>
  <c r="F6" i="3"/>
  <c r="G6"/>
  <c r="H6"/>
  <c r="I6"/>
  <c r="J6"/>
  <c r="S6"/>
  <c r="T6"/>
  <c r="U6"/>
  <c r="K6"/>
  <c r="L6"/>
  <c r="M6"/>
  <c r="N6"/>
  <c r="O6"/>
  <c r="P6"/>
  <c r="B7"/>
  <c r="C7"/>
  <c r="D7"/>
  <c r="E7"/>
  <c r="F7"/>
  <c r="G7"/>
  <c r="H7"/>
  <c r="I7"/>
  <c r="J7"/>
  <c r="S7"/>
  <c r="T7"/>
  <c r="U7"/>
  <c r="K7"/>
  <c r="L7"/>
  <c r="M7"/>
  <c r="N7"/>
  <c r="O7"/>
  <c r="P7"/>
  <c r="B8"/>
  <c r="C8"/>
  <c r="D8"/>
  <c r="E8"/>
  <c r="F8"/>
  <c r="G8"/>
  <c r="H8"/>
  <c r="I8"/>
  <c r="J8"/>
  <c r="S8"/>
  <c r="T8"/>
  <c r="U8"/>
  <c r="K8"/>
  <c r="L8"/>
  <c r="M8"/>
  <c r="N8"/>
  <c r="O8"/>
  <c r="P8"/>
  <c r="A7" i="4"/>
  <c r="B9" i="3"/>
  <c r="B7" i="4" s="1"/>
  <c r="C9" i="3"/>
  <c r="C7" i="4" s="1"/>
  <c r="D9" i="3"/>
  <c r="E9"/>
  <c r="F9"/>
  <c r="G9"/>
  <c r="H9"/>
  <c r="I9"/>
  <c r="J9"/>
  <c r="S9"/>
  <c r="T9"/>
  <c r="U9"/>
  <c r="K9"/>
  <c r="L9"/>
  <c r="M9"/>
  <c r="N9"/>
  <c r="O9"/>
  <c r="P9"/>
  <c r="B10"/>
  <c r="C10"/>
  <c r="D10"/>
  <c r="E10"/>
  <c r="F10"/>
  <c r="G10"/>
  <c r="H10"/>
  <c r="I10"/>
  <c r="J10"/>
  <c r="S10"/>
  <c r="T10"/>
  <c r="U10"/>
  <c r="K10"/>
  <c r="L10"/>
  <c r="M10"/>
  <c r="N10"/>
  <c r="O10"/>
  <c r="P10"/>
  <c r="B11"/>
  <c r="C11"/>
  <c r="D11"/>
  <c r="E11"/>
  <c r="F11"/>
  <c r="G11"/>
  <c r="H11"/>
  <c r="I11"/>
  <c r="J11"/>
  <c r="S11"/>
  <c r="T11"/>
  <c r="U11"/>
  <c r="K11"/>
  <c r="L11"/>
  <c r="M11"/>
  <c r="N11"/>
  <c r="O11"/>
  <c r="P11"/>
  <c r="A8" i="4"/>
  <c r="B12" i="3"/>
  <c r="B8" i="4" s="1"/>
  <c r="C12" i="3"/>
  <c r="C8" i="4" s="1"/>
  <c r="D12" i="3"/>
  <c r="D8" i="4" s="1"/>
  <c r="E12" i="3"/>
  <c r="E8" i="4" s="1"/>
  <c r="F12" i="3"/>
  <c r="F8" i="4" s="1"/>
  <c r="G12" i="3"/>
  <c r="G8" i="4" s="1"/>
  <c r="H12" i="3"/>
  <c r="H8" i="4" s="1"/>
  <c r="I12" i="3"/>
  <c r="I8" i="4" s="1"/>
  <c r="J12" i="3"/>
  <c r="J8" i="4" s="1"/>
  <c r="S12" i="3"/>
  <c r="S8" i="4" s="1"/>
  <c r="T12" i="3"/>
  <c r="T8" i="4" s="1"/>
  <c r="U12" i="3"/>
  <c r="U8" i="4" s="1"/>
  <c r="K12" i="3"/>
  <c r="K8" i="4" s="1"/>
  <c r="L12" i="3"/>
  <c r="L8" i="4" s="1"/>
  <c r="M12" i="3"/>
  <c r="M8" i="4" s="1"/>
  <c r="N12" i="3"/>
  <c r="N8" i="4" s="1"/>
  <c r="O12" i="3"/>
  <c r="O8" i="4" s="1"/>
  <c r="P12" i="3"/>
  <c r="P8" i="4" s="1"/>
  <c r="B13" i="3"/>
  <c r="C13"/>
  <c r="D13"/>
  <c r="E13"/>
  <c r="F13"/>
  <c r="G13"/>
  <c r="H13"/>
  <c r="I13"/>
  <c r="J13"/>
  <c r="S13"/>
  <c r="T13"/>
  <c r="U13"/>
  <c r="K13"/>
  <c r="L13"/>
  <c r="M13"/>
  <c r="N13"/>
  <c r="O13"/>
  <c r="P13"/>
  <c r="B14"/>
  <c r="C14"/>
  <c r="D14"/>
  <c r="E14"/>
  <c r="F14"/>
  <c r="G14"/>
  <c r="H14"/>
  <c r="I14"/>
  <c r="J14"/>
  <c r="S14"/>
  <c r="T14"/>
  <c r="U14"/>
  <c r="K14"/>
  <c r="L14"/>
  <c r="M14"/>
  <c r="N14"/>
  <c r="O14"/>
  <c r="P14"/>
  <c r="A9" i="4"/>
  <c r="B15" i="3"/>
  <c r="B9" i="4" s="1"/>
  <c r="C15" i="3"/>
  <c r="C9" i="4" s="1"/>
  <c r="D15" i="3"/>
  <c r="D9" i="4" s="1"/>
  <c r="E15" i="3"/>
  <c r="E9" i="4" s="1"/>
  <c r="F15" i="3"/>
  <c r="F9" i="4" s="1"/>
  <c r="G15" i="3"/>
  <c r="G9" i="4" s="1"/>
  <c r="H15" i="3"/>
  <c r="H9" i="4" s="1"/>
  <c r="I15" i="3"/>
  <c r="I9" i="4" s="1"/>
  <c r="J15" i="3"/>
  <c r="J9" i="4" s="1"/>
  <c r="S15" i="3"/>
  <c r="S9" i="4" s="1"/>
  <c r="T15" i="3"/>
  <c r="T9" i="4" s="1"/>
  <c r="U15" i="3"/>
  <c r="U9" i="4" s="1"/>
  <c r="K15" i="3"/>
  <c r="K9" i="4" s="1"/>
  <c r="L15" i="3"/>
  <c r="L9" i="4" s="1"/>
  <c r="M15" i="3"/>
  <c r="M9" i="4" s="1"/>
  <c r="N15" i="3"/>
  <c r="N9" i="4" s="1"/>
  <c r="O15" i="3"/>
  <c r="O9" i="4" s="1"/>
  <c r="P15" i="3"/>
  <c r="P9" i="4" s="1"/>
  <c r="B16" i="3"/>
  <c r="C16"/>
  <c r="D16"/>
  <c r="E16"/>
  <c r="F16"/>
  <c r="G16"/>
  <c r="H16"/>
  <c r="I16"/>
  <c r="J16"/>
  <c r="S16"/>
  <c r="T16"/>
  <c r="U16"/>
  <c r="K16"/>
  <c r="L16"/>
  <c r="M16"/>
  <c r="N16"/>
  <c r="O16"/>
  <c r="P16"/>
  <c r="B17"/>
  <c r="C17"/>
  <c r="D17"/>
  <c r="E17"/>
  <c r="F17"/>
  <c r="G17"/>
  <c r="H17"/>
  <c r="I17"/>
  <c r="J17"/>
  <c r="S17"/>
  <c r="T17"/>
  <c r="U17"/>
  <c r="K17"/>
  <c r="L17"/>
  <c r="M17"/>
  <c r="N17"/>
  <c r="O17"/>
  <c r="P17"/>
  <c r="B18"/>
  <c r="C18"/>
  <c r="D18"/>
  <c r="E18"/>
  <c r="F18"/>
  <c r="G18"/>
  <c r="H18"/>
  <c r="I18"/>
  <c r="J18"/>
  <c r="S18"/>
  <c r="T18"/>
  <c r="U18"/>
  <c r="K18"/>
  <c r="L18"/>
  <c r="M18"/>
  <c r="N18"/>
  <c r="O18"/>
  <c r="P18"/>
  <c r="A10" i="4"/>
  <c r="B19" i="3"/>
  <c r="B10" i="4" s="1"/>
  <c r="C19" i="3"/>
  <c r="C10" i="4" s="1"/>
  <c r="D19" i="3"/>
  <c r="D10" i="4" s="1"/>
  <c r="E19" i="3"/>
  <c r="E10" i="4" s="1"/>
  <c r="F19" i="3"/>
  <c r="F10" i="4" s="1"/>
  <c r="G19" i="3"/>
  <c r="G10" i="4" s="1"/>
  <c r="H19" i="3"/>
  <c r="H10" i="4" s="1"/>
  <c r="I19" i="3"/>
  <c r="I10" i="4" s="1"/>
  <c r="J19" i="3"/>
  <c r="J10" i="4" s="1"/>
  <c r="S19" i="3"/>
  <c r="S10" i="4" s="1"/>
  <c r="T19" i="3"/>
  <c r="T10" i="4" s="1"/>
  <c r="U19" i="3"/>
  <c r="U10" i="4" s="1"/>
  <c r="K19" i="3"/>
  <c r="K10" i="4" s="1"/>
  <c r="L19" i="3"/>
  <c r="L10" i="4" s="1"/>
  <c r="M19" i="3"/>
  <c r="M10" i="4" s="1"/>
  <c r="N19" i="3"/>
  <c r="N10" i="4" s="1"/>
  <c r="O19" i="3"/>
  <c r="O10" i="4" s="1"/>
  <c r="P19" i="3"/>
  <c r="P10" i="4" s="1"/>
  <c r="B20" i="3"/>
  <c r="C20"/>
  <c r="D20"/>
  <c r="E20"/>
  <c r="F20"/>
  <c r="G20"/>
  <c r="H20"/>
  <c r="I20"/>
  <c r="J20"/>
  <c r="S20"/>
  <c r="T20"/>
  <c r="U20"/>
  <c r="K20"/>
  <c r="L20"/>
  <c r="M20"/>
  <c r="N20"/>
  <c r="O20"/>
  <c r="P20"/>
  <c r="B21"/>
  <c r="C21"/>
  <c r="D21"/>
  <c r="E21"/>
  <c r="F21"/>
  <c r="G21"/>
  <c r="H21"/>
  <c r="I21"/>
  <c r="J21"/>
  <c r="S21"/>
  <c r="T21"/>
  <c r="U21"/>
  <c r="K21"/>
  <c r="L21"/>
  <c r="M21"/>
  <c r="N21"/>
  <c r="O21"/>
  <c r="P21"/>
  <c r="A11" i="4"/>
  <c r="B22" i="3"/>
  <c r="B11" i="4" s="1"/>
  <c r="C22" i="3"/>
  <c r="C11" i="4" s="1"/>
  <c r="D22" i="3"/>
  <c r="D11" i="4" s="1"/>
  <c r="E22" i="3"/>
  <c r="E11" i="4" s="1"/>
  <c r="F22" i="3"/>
  <c r="F11" i="4" s="1"/>
  <c r="G22" i="3"/>
  <c r="G11" i="4" s="1"/>
  <c r="H22" i="3"/>
  <c r="H11" i="4" s="1"/>
  <c r="I22" i="3"/>
  <c r="I11" i="4" s="1"/>
  <c r="J22" i="3"/>
  <c r="J11" i="4" s="1"/>
  <c r="S22" i="3"/>
  <c r="S11" i="4" s="1"/>
  <c r="T22" i="3"/>
  <c r="T11" i="4" s="1"/>
  <c r="U22" i="3"/>
  <c r="U11" i="4" s="1"/>
  <c r="K22" i="3"/>
  <c r="K11" i="4" s="1"/>
  <c r="L22" i="3"/>
  <c r="L11" i="4" s="1"/>
  <c r="M22" i="3"/>
  <c r="M11" i="4" s="1"/>
  <c r="N22" i="3"/>
  <c r="N11" i="4" s="1"/>
  <c r="O22" i="3"/>
  <c r="O11" i="4" s="1"/>
  <c r="P22" i="3"/>
  <c r="P11" i="4" s="1"/>
  <c r="B23" i="3"/>
  <c r="C23"/>
  <c r="D23"/>
  <c r="E23"/>
  <c r="F23"/>
  <c r="G23"/>
  <c r="H23"/>
  <c r="I23"/>
  <c r="J23"/>
  <c r="S23"/>
  <c r="T23"/>
  <c r="U23"/>
  <c r="K23"/>
  <c r="L23"/>
  <c r="M23"/>
  <c r="N23"/>
  <c r="O23"/>
  <c r="P23"/>
  <c r="B24"/>
  <c r="C24"/>
  <c r="D24"/>
  <c r="E24"/>
  <c r="F24"/>
  <c r="G24"/>
  <c r="H24"/>
  <c r="I24"/>
  <c r="J24"/>
  <c r="S24"/>
  <c r="T24"/>
  <c r="U24"/>
  <c r="K24"/>
  <c r="L24"/>
  <c r="M24"/>
  <c r="N24"/>
  <c r="O24"/>
  <c r="P24"/>
  <c r="B25"/>
  <c r="C25"/>
  <c r="D25"/>
  <c r="E25"/>
  <c r="F25"/>
  <c r="G25"/>
  <c r="H25"/>
  <c r="I25"/>
  <c r="J25"/>
  <c r="S25"/>
  <c r="T25"/>
  <c r="U25"/>
  <c r="K25"/>
  <c r="L25"/>
  <c r="M25"/>
  <c r="N25"/>
  <c r="O25"/>
  <c r="P25"/>
  <c r="B26"/>
  <c r="C26"/>
  <c r="D26"/>
  <c r="E26"/>
  <c r="F26"/>
  <c r="G26"/>
  <c r="H26"/>
  <c r="I26"/>
  <c r="J26"/>
  <c r="S26"/>
  <c r="T26"/>
  <c r="U26"/>
  <c r="K26"/>
  <c r="L26"/>
  <c r="M26"/>
  <c r="N26"/>
  <c r="O26"/>
  <c r="P26"/>
  <c r="A12" i="4"/>
  <c r="B27" i="3"/>
  <c r="B12" i="4" s="1"/>
  <c r="C27" i="3"/>
  <c r="C12" i="4" s="1"/>
  <c r="D27" i="3"/>
  <c r="D12" i="4" s="1"/>
  <c r="E27" i="3"/>
  <c r="E12" i="4" s="1"/>
  <c r="F27" i="3"/>
  <c r="F12" i="4" s="1"/>
  <c r="G27" i="3"/>
  <c r="G12" i="4" s="1"/>
  <c r="H27" i="3"/>
  <c r="H12" i="4" s="1"/>
  <c r="I27" i="3"/>
  <c r="I12" i="4" s="1"/>
  <c r="J27" i="3"/>
  <c r="J12" i="4" s="1"/>
  <c r="S27" i="3"/>
  <c r="S12" i="4" s="1"/>
  <c r="T27" i="3"/>
  <c r="T12" i="4" s="1"/>
  <c r="U27" i="3"/>
  <c r="U12" i="4" s="1"/>
  <c r="K27" i="3"/>
  <c r="K12" i="4" s="1"/>
  <c r="L27" i="3"/>
  <c r="L12" i="4" s="1"/>
  <c r="M27" i="3"/>
  <c r="M12" i="4" s="1"/>
  <c r="N27" i="3"/>
  <c r="N12" i="4" s="1"/>
  <c r="O27" i="3"/>
  <c r="O12" i="4" s="1"/>
  <c r="P27" i="3"/>
  <c r="P12" i="4" s="1"/>
  <c r="A13"/>
  <c r="B28" i="3"/>
  <c r="B13" i="4" s="1"/>
  <c r="C28" i="3"/>
  <c r="C13" i="4" s="1"/>
  <c r="D28" i="3"/>
  <c r="D13" i="4" s="1"/>
  <c r="E28" i="3"/>
  <c r="E13" i="4" s="1"/>
  <c r="F28" i="3"/>
  <c r="F13" i="4" s="1"/>
  <c r="G28" i="3"/>
  <c r="G13" i="4" s="1"/>
  <c r="H28" i="3"/>
  <c r="H13" i="4" s="1"/>
  <c r="I28" i="3"/>
  <c r="I13" i="4" s="1"/>
  <c r="J28" i="3"/>
  <c r="J13" i="4" s="1"/>
  <c r="S28" i="3"/>
  <c r="S13" i="4" s="1"/>
  <c r="T28" i="3"/>
  <c r="T13" i="4" s="1"/>
  <c r="U28" i="3"/>
  <c r="U13" i="4" s="1"/>
  <c r="K28" i="3"/>
  <c r="K13" i="4" s="1"/>
  <c r="L28" i="3"/>
  <c r="L13" i="4" s="1"/>
  <c r="M28" i="3"/>
  <c r="M13" i="4" s="1"/>
  <c r="N28" i="3"/>
  <c r="N13" i="4" s="1"/>
  <c r="O28" i="3"/>
  <c r="O13" i="4" s="1"/>
  <c r="P28" i="3"/>
  <c r="P13" i="4" s="1"/>
  <c r="A14"/>
  <c r="B29" i="3"/>
  <c r="B14" i="4" s="1"/>
  <c r="C29" i="3"/>
  <c r="C14" i="4" s="1"/>
  <c r="D29" i="3"/>
  <c r="D14" i="4" s="1"/>
  <c r="E29" i="3"/>
  <c r="E14" i="4" s="1"/>
  <c r="F29" i="3"/>
  <c r="F14" i="4" s="1"/>
  <c r="G29" i="3"/>
  <c r="G14" i="4" s="1"/>
  <c r="H29" i="3"/>
  <c r="H14" i="4" s="1"/>
  <c r="I29" i="3"/>
  <c r="I14" i="4" s="1"/>
  <c r="J29" i="3"/>
  <c r="J14" i="4" s="1"/>
  <c r="S29" i="3"/>
  <c r="S14" i="4" s="1"/>
  <c r="T29" i="3"/>
  <c r="T14" i="4" s="1"/>
  <c r="U29" i="3"/>
  <c r="U14" i="4" s="1"/>
  <c r="K29" i="3"/>
  <c r="K14" i="4" s="1"/>
  <c r="L29" i="3"/>
  <c r="L14" i="4" s="1"/>
  <c r="M29" i="3"/>
  <c r="M14" i="4" s="1"/>
  <c r="N29" i="3"/>
  <c r="N14" i="4" s="1"/>
  <c r="O29" i="3"/>
  <c r="O14" i="4" s="1"/>
  <c r="P29" i="3"/>
  <c r="P14" i="4" s="1"/>
  <c r="A15"/>
  <c r="B30" i="3"/>
  <c r="B15" i="4" s="1"/>
  <c r="C30" i="3"/>
  <c r="C15" i="4" s="1"/>
  <c r="D30" i="3"/>
  <c r="D15" i="4" s="1"/>
  <c r="E30" i="3"/>
  <c r="E15" i="4" s="1"/>
  <c r="F30" i="3"/>
  <c r="F15" i="4" s="1"/>
  <c r="G30" i="3"/>
  <c r="G15" i="4" s="1"/>
  <c r="H30" i="3"/>
  <c r="H15" i="4" s="1"/>
  <c r="I30" i="3"/>
  <c r="I15" i="4" s="1"/>
  <c r="J30" i="3"/>
  <c r="J15" i="4" s="1"/>
  <c r="S30" i="3"/>
  <c r="S15" i="4" s="1"/>
  <c r="T30" i="3"/>
  <c r="T15" i="4" s="1"/>
  <c r="U30" i="3"/>
  <c r="U15" i="4" s="1"/>
  <c r="K30" i="3"/>
  <c r="K15" i="4" s="1"/>
  <c r="L30" i="3"/>
  <c r="L15" i="4" s="1"/>
  <c r="M30" i="3"/>
  <c r="M15" i="4" s="1"/>
  <c r="N30" i="3"/>
  <c r="N15" i="4" s="1"/>
  <c r="O30" i="3"/>
  <c r="O15" i="4" s="1"/>
  <c r="P30" i="3"/>
  <c r="P15" i="4" s="1"/>
  <c r="A16"/>
  <c r="B31" i="3"/>
  <c r="B16" i="4" s="1"/>
  <c r="C31" i="3"/>
  <c r="C16" i="4" s="1"/>
  <c r="D31" i="3"/>
  <c r="D16" i="4" s="1"/>
  <c r="E31" i="3"/>
  <c r="E16" i="4" s="1"/>
  <c r="F31" i="3"/>
  <c r="F16" i="4" s="1"/>
  <c r="G31" i="3"/>
  <c r="G16" i="4" s="1"/>
  <c r="H31" i="3"/>
  <c r="H16" i="4" s="1"/>
  <c r="I31" i="3"/>
  <c r="I16" i="4" s="1"/>
  <c r="J31" i="3"/>
  <c r="J16" i="4" s="1"/>
  <c r="S31" i="3"/>
  <c r="S16" i="4" s="1"/>
  <c r="T31" i="3"/>
  <c r="T16" i="4" s="1"/>
  <c r="U31" i="3"/>
  <c r="U16" i="4" s="1"/>
  <c r="K31" i="3"/>
  <c r="K16" i="4" s="1"/>
  <c r="L31" i="3"/>
  <c r="L16" i="4" s="1"/>
  <c r="M31" i="3"/>
  <c r="M16" i="4" s="1"/>
  <c r="N31" i="3"/>
  <c r="N16" i="4" s="1"/>
  <c r="O31" i="3"/>
  <c r="O16" i="4" s="1"/>
  <c r="P31" i="3"/>
  <c r="P16" i="4" s="1"/>
  <c r="A17"/>
  <c r="B32" i="3"/>
  <c r="B17" i="4" s="1"/>
  <c r="C32" i="3"/>
  <c r="C17" i="4" s="1"/>
  <c r="D32" i="3"/>
  <c r="D17" i="4" s="1"/>
  <c r="E32" i="3"/>
  <c r="E17" i="4" s="1"/>
  <c r="F32" i="3"/>
  <c r="F17" i="4" s="1"/>
  <c r="G32" i="3"/>
  <c r="G17" i="4" s="1"/>
  <c r="H32" i="3"/>
  <c r="H17" i="4" s="1"/>
  <c r="I32" i="3"/>
  <c r="I17" i="4" s="1"/>
  <c r="J32" i="3"/>
  <c r="J17" i="4" s="1"/>
  <c r="S32" i="3"/>
  <c r="S17" i="4" s="1"/>
  <c r="T32" i="3"/>
  <c r="T17" i="4" s="1"/>
  <c r="U32" i="3"/>
  <c r="U17" i="4" s="1"/>
  <c r="K32" i="3"/>
  <c r="K17" i="4" s="1"/>
  <c r="L32" i="3"/>
  <c r="L17" i="4" s="1"/>
  <c r="M32" i="3"/>
  <c r="M17" i="4" s="1"/>
  <c r="N32" i="3"/>
  <c r="N17" i="4" s="1"/>
  <c r="O32" i="3"/>
  <c r="O17" i="4" s="1"/>
  <c r="P32" i="3"/>
  <c r="P17" i="4" s="1"/>
  <c r="A18"/>
  <c r="B33" i="3"/>
  <c r="B18" i="4" s="1"/>
  <c r="C33" i="3"/>
  <c r="C18" i="4" s="1"/>
  <c r="D33" i="3"/>
  <c r="D18" i="4" s="1"/>
  <c r="E33" i="3"/>
  <c r="E18" i="4" s="1"/>
  <c r="F33" i="3"/>
  <c r="F18" i="4" s="1"/>
  <c r="G33" i="3"/>
  <c r="G18" i="4" s="1"/>
  <c r="H33" i="3"/>
  <c r="H18" i="4" s="1"/>
  <c r="I33" i="3"/>
  <c r="I18" i="4" s="1"/>
  <c r="J33" i="3"/>
  <c r="J18" i="4" s="1"/>
  <c r="S33" i="3"/>
  <c r="S18" i="4" s="1"/>
  <c r="T33" i="3"/>
  <c r="T18" i="4" s="1"/>
  <c r="U33" i="3"/>
  <c r="U18" i="4" s="1"/>
  <c r="K33" i="3"/>
  <c r="K18" i="4" s="1"/>
  <c r="L33" i="3"/>
  <c r="L18" i="4" s="1"/>
  <c r="M33" i="3"/>
  <c r="M18" i="4" s="1"/>
  <c r="N33" i="3"/>
  <c r="N18" i="4" s="1"/>
  <c r="O33" i="3"/>
  <c r="O18" i="4" s="1"/>
  <c r="P33" i="3"/>
  <c r="P18" i="4" s="1"/>
  <c r="B34" i="3"/>
  <c r="C34"/>
  <c r="D34"/>
  <c r="E34"/>
  <c r="F34"/>
  <c r="G34"/>
  <c r="H34"/>
  <c r="I34"/>
  <c r="J34"/>
  <c r="S34"/>
  <c r="T34"/>
  <c r="U34"/>
  <c r="K34"/>
  <c r="L34"/>
  <c r="M34"/>
  <c r="N34"/>
  <c r="O34"/>
  <c r="P34"/>
  <c r="B35"/>
  <c r="C35"/>
  <c r="D35"/>
  <c r="E35"/>
  <c r="F35"/>
  <c r="G35"/>
  <c r="H35"/>
  <c r="I35"/>
  <c r="J35"/>
  <c r="S35"/>
  <c r="T35"/>
  <c r="U35"/>
  <c r="K35"/>
  <c r="L35"/>
  <c r="M35"/>
  <c r="N35"/>
  <c r="O35"/>
  <c r="P35"/>
  <c r="A19" i="4"/>
  <c r="B36" i="3"/>
  <c r="B19" i="4" s="1"/>
  <c r="C36" i="3"/>
  <c r="C19" i="4" s="1"/>
  <c r="D36" i="3"/>
  <c r="D19" i="4" s="1"/>
  <c r="E36" i="3"/>
  <c r="E19" i="4" s="1"/>
  <c r="F36" i="3"/>
  <c r="F19" i="4" s="1"/>
  <c r="G36" i="3"/>
  <c r="G19" i="4" s="1"/>
  <c r="H36" i="3"/>
  <c r="H19" i="4" s="1"/>
  <c r="I36" i="3"/>
  <c r="I19" i="4" s="1"/>
  <c r="J36" i="3"/>
  <c r="J19" i="4" s="1"/>
  <c r="S36" i="3"/>
  <c r="S19" i="4" s="1"/>
  <c r="T36" i="3"/>
  <c r="T19" i="4" s="1"/>
  <c r="U36" i="3"/>
  <c r="U19" i="4" s="1"/>
  <c r="K36" i="3"/>
  <c r="K19" i="4" s="1"/>
  <c r="L36" i="3"/>
  <c r="L19" i="4" s="1"/>
  <c r="M36" i="3"/>
  <c r="M19" i="4" s="1"/>
  <c r="N36" i="3"/>
  <c r="N19" i="4" s="1"/>
  <c r="O36" i="3"/>
  <c r="O19" i="4" s="1"/>
  <c r="P36" i="3"/>
  <c r="P19" i="4" s="1"/>
  <c r="B37" i="3"/>
  <c r="C37"/>
  <c r="D37"/>
  <c r="E37"/>
  <c r="F37"/>
  <c r="G37"/>
  <c r="H37"/>
  <c r="I37"/>
  <c r="J37"/>
  <c r="S37"/>
  <c r="T37"/>
  <c r="U37"/>
  <c r="K37"/>
  <c r="L37"/>
  <c r="M37"/>
  <c r="N37"/>
  <c r="O37"/>
  <c r="P37"/>
  <c r="B38"/>
  <c r="C38"/>
  <c r="D38"/>
  <c r="E38"/>
  <c r="F38"/>
  <c r="G38"/>
  <c r="H38"/>
  <c r="I38"/>
  <c r="J38"/>
  <c r="S38"/>
  <c r="T38"/>
  <c r="U38"/>
  <c r="K38"/>
  <c r="L38"/>
  <c r="M38"/>
  <c r="N38"/>
  <c r="O38"/>
  <c r="P38"/>
  <c r="B39"/>
  <c r="C39"/>
  <c r="D39"/>
  <c r="E39"/>
  <c r="F39"/>
  <c r="G39"/>
  <c r="H39"/>
  <c r="I39"/>
  <c r="J39"/>
  <c r="S39"/>
  <c r="T39"/>
  <c r="U39"/>
  <c r="K39"/>
  <c r="L39"/>
  <c r="M39"/>
  <c r="N39"/>
  <c r="O39"/>
  <c r="P39"/>
  <c r="B40"/>
  <c r="C40"/>
  <c r="D40"/>
  <c r="E40"/>
  <c r="F40"/>
  <c r="G40"/>
  <c r="H40"/>
  <c r="I40"/>
  <c r="J40"/>
  <c r="S40"/>
  <c r="T40"/>
  <c r="U40"/>
  <c r="K40"/>
  <c r="L40"/>
  <c r="M40"/>
  <c r="N40"/>
  <c r="O40"/>
  <c r="P40"/>
  <c r="A20" i="4"/>
  <c r="B41" i="3"/>
  <c r="B20" i="4" s="1"/>
  <c r="C41" i="3"/>
  <c r="C20" i="4" s="1"/>
  <c r="D41" i="3"/>
  <c r="D20" i="4" s="1"/>
  <c r="E41" i="3"/>
  <c r="E20" i="4" s="1"/>
  <c r="F41" i="3"/>
  <c r="F20" i="4" s="1"/>
  <c r="G41" i="3"/>
  <c r="G20" i="4" s="1"/>
  <c r="H41" i="3"/>
  <c r="H20" i="4" s="1"/>
  <c r="I41" i="3"/>
  <c r="I20" i="4" s="1"/>
  <c r="J41" i="3"/>
  <c r="J20" i="4" s="1"/>
  <c r="S41" i="3"/>
  <c r="S20" i="4" s="1"/>
  <c r="T41" i="3"/>
  <c r="T20" i="4" s="1"/>
  <c r="U41" i="3"/>
  <c r="U20" i="4" s="1"/>
  <c r="K41" i="3"/>
  <c r="K20" i="4" s="1"/>
  <c r="L41" i="3"/>
  <c r="L20" i="4" s="1"/>
  <c r="M41" i="3"/>
  <c r="M20" i="4" s="1"/>
  <c r="N41" i="3"/>
  <c r="N20" i="4" s="1"/>
  <c r="O41" i="3"/>
  <c r="O20" i="4" s="1"/>
  <c r="P41" i="3"/>
  <c r="P20" i="4" s="1"/>
  <c r="A21"/>
  <c r="B42" i="3"/>
  <c r="B21" i="4" s="1"/>
  <c r="C42" i="3"/>
  <c r="C21" i="4" s="1"/>
  <c r="D42" i="3"/>
  <c r="D21" i="4" s="1"/>
  <c r="E42" i="3"/>
  <c r="E21" i="4" s="1"/>
  <c r="F42" i="3"/>
  <c r="F21" i="4" s="1"/>
  <c r="G42" i="3"/>
  <c r="G21" i="4" s="1"/>
  <c r="H42" i="3"/>
  <c r="H21" i="4" s="1"/>
  <c r="I42" i="3"/>
  <c r="I21" i="4" s="1"/>
  <c r="J42" i="3"/>
  <c r="J21" i="4" s="1"/>
  <c r="S42" i="3"/>
  <c r="S21" i="4" s="1"/>
  <c r="T42" i="3"/>
  <c r="T21" i="4" s="1"/>
  <c r="U42" i="3"/>
  <c r="U21" i="4" s="1"/>
  <c r="K42" i="3"/>
  <c r="K21" i="4" s="1"/>
  <c r="L42" i="3"/>
  <c r="L21" i="4" s="1"/>
  <c r="M42" i="3"/>
  <c r="M21" i="4" s="1"/>
  <c r="N42" i="3"/>
  <c r="N21" i="4" s="1"/>
  <c r="O42" i="3"/>
  <c r="O21" i="4" s="1"/>
  <c r="P42" i="3"/>
  <c r="P21" i="4" s="1"/>
  <c r="A22"/>
  <c r="B43" i="3"/>
  <c r="C43"/>
  <c r="D43"/>
  <c r="E43"/>
  <c r="F43"/>
  <c r="G43"/>
  <c r="H43"/>
  <c r="I43"/>
  <c r="J43"/>
  <c r="S43"/>
  <c r="T43"/>
  <c r="U43"/>
  <c r="K43"/>
  <c r="L43"/>
  <c r="M43"/>
  <c r="N43"/>
  <c r="O43"/>
  <c r="P43"/>
  <c r="A23" i="4"/>
  <c r="B44" i="3"/>
  <c r="C44"/>
  <c r="D44"/>
  <c r="E44"/>
  <c r="F44"/>
  <c r="G44"/>
  <c r="H44"/>
  <c r="I44"/>
  <c r="J44"/>
  <c r="S44"/>
  <c r="T44"/>
  <c r="U44"/>
  <c r="K44"/>
  <c r="L44"/>
  <c r="M44"/>
  <c r="N44"/>
  <c r="O44"/>
  <c r="P44"/>
  <c r="A24" i="4"/>
  <c r="B45" i="3"/>
  <c r="C45"/>
  <c r="D45"/>
  <c r="E45"/>
  <c r="F45"/>
  <c r="G45"/>
  <c r="H45"/>
  <c r="I45"/>
  <c r="J45"/>
  <c r="S45"/>
  <c r="T45"/>
  <c r="U45"/>
  <c r="K45"/>
  <c r="L45"/>
  <c r="M45"/>
  <c r="N45"/>
  <c r="O45"/>
  <c r="P45"/>
  <c r="A25" i="4"/>
  <c r="B46" i="3"/>
  <c r="C46"/>
  <c r="D46"/>
  <c r="E46"/>
  <c r="F46"/>
  <c r="G46"/>
  <c r="H46"/>
  <c r="I46"/>
  <c r="J46"/>
  <c r="S46"/>
  <c r="T46"/>
  <c r="U46"/>
  <c r="K46"/>
  <c r="L46"/>
  <c r="M46"/>
  <c r="N46"/>
  <c r="O46"/>
  <c r="P46"/>
  <c r="A26" i="4"/>
  <c r="B47" i="3"/>
  <c r="C47"/>
  <c r="D47"/>
  <c r="E47"/>
  <c r="F47"/>
  <c r="G47"/>
  <c r="H47"/>
  <c r="I47"/>
  <c r="J47"/>
  <c r="S47"/>
  <c r="T47"/>
  <c r="U47"/>
  <c r="K47"/>
  <c r="L47"/>
  <c r="M47"/>
  <c r="N47"/>
  <c r="O47"/>
  <c r="P47"/>
  <c r="A27" i="4"/>
  <c r="B48" i="3"/>
  <c r="C48"/>
  <c r="D48"/>
  <c r="E48"/>
  <c r="F48"/>
  <c r="G48"/>
  <c r="H48"/>
  <c r="I48"/>
  <c r="J48"/>
  <c r="S48"/>
  <c r="T48"/>
  <c r="U48"/>
  <c r="K48"/>
  <c r="L48"/>
  <c r="M48"/>
  <c r="N48"/>
  <c r="O48"/>
  <c r="P48"/>
  <c r="A28" i="4"/>
  <c r="B49" i="3"/>
  <c r="C49"/>
  <c r="D49"/>
  <c r="E49"/>
  <c r="F49"/>
  <c r="G49"/>
  <c r="H49"/>
  <c r="I49"/>
  <c r="J49"/>
  <c r="S49"/>
  <c r="T49"/>
  <c r="U49"/>
  <c r="K49"/>
  <c r="L49"/>
  <c r="M49"/>
  <c r="N49"/>
  <c r="O49"/>
  <c r="P49"/>
  <c r="A29" i="4"/>
  <c r="B50" i="3"/>
  <c r="C50"/>
  <c r="D50"/>
  <c r="E50"/>
  <c r="F50"/>
  <c r="G50"/>
  <c r="H50"/>
  <c r="I50"/>
  <c r="J50"/>
  <c r="S50"/>
  <c r="T50"/>
  <c r="U50"/>
  <c r="K50"/>
  <c r="L50"/>
  <c r="M50"/>
  <c r="N50"/>
  <c r="O50"/>
  <c r="P50"/>
  <c r="A30" i="4"/>
  <c r="B51" i="3"/>
  <c r="C51"/>
  <c r="D51"/>
  <c r="E51"/>
  <c r="F51"/>
  <c r="G51"/>
  <c r="H51"/>
  <c r="I51"/>
  <c r="J51"/>
  <c r="S51"/>
  <c r="T51"/>
  <c r="U51"/>
  <c r="K51"/>
  <c r="L51"/>
  <c r="M51"/>
  <c r="N51"/>
  <c r="O51"/>
  <c r="P51"/>
  <c r="A31" i="4"/>
  <c r="B52" i="3"/>
  <c r="C52"/>
  <c r="D52"/>
  <c r="E52"/>
  <c r="F52"/>
  <c r="G52"/>
  <c r="H52"/>
  <c r="I52"/>
  <c r="J52"/>
  <c r="S52"/>
  <c r="T52"/>
  <c r="U52"/>
  <c r="K52"/>
  <c r="L52"/>
  <c r="M52"/>
  <c r="N52"/>
  <c r="O52"/>
  <c r="P52"/>
  <c r="A32" i="4"/>
  <c r="B53" i="3"/>
  <c r="C53"/>
  <c r="D53"/>
  <c r="E53"/>
  <c r="F53"/>
  <c r="G53"/>
  <c r="H53"/>
  <c r="I53"/>
  <c r="J53"/>
  <c r="S53"/>
  <c r="T53"/>
  <c r="U53"/>
  <c r="K53"/>
  <c r="L53"/>
  <c r="M53"/>
  <c r="N53"/>
  <c r="O53"/>
  <c r="P53"/>
  <c r="A33" i="4"/>
  <c r="B54" i="3"/>
  <c r="C54"/>
  <c r="D54"/>
  <c r="E54"/>
  <c r="F54"/>
  <c r="G54"/>
  <c r="H54"/>
  <c r="I54"/>
  <c r="J54"/>
  <c r="S54"/>
  <c r="T54"/>
  <c r="U54"/>
  <c r="K54"/>
  <c r="L54"/>
  <c r="M54"/>
  <c r="N54"/>
  <c r="O54"/>
  <c r="P54"/>
  <c r="A34" i="4"/>
  <c r="B55" i="3"/>
  <c r="C55"/>
  <c r="D55"/>
  <c r="E55"/>
  <c r="F55"/>
  <c r="G55"/>
  <c r="H55"/>
  <c r="I55"/>
  <c r="J55"/>
  <c r="S55"/>
  <c r="T55"/>
  <c r="U55"/>
  <c r="K55"/>
  <c r="L55"/>
  <c r="M55"/>
  <c r="N55"/>
  <c r="O55"/>
  <c r="P55"/>
  <c r="A35" i="4"/>
  <c r="B56" i="3"/>
  <c r="C56"/>
  <c r="D56"/>
  <c r="E56"/>
  <c r="F56"/>
  <c r="G56"/>
  <c r="H56"/>
  <c r="I56"/>
  <c r="J56"/>
  <c r="S56"/>
  <c r="T56"/>
  <c r="U56"/>
  <c r="K56"/>
  <c r="L56"/>
  <c r="M56"/>
  <c r="N56"/>
  <c r="O56"/>
  <c r="P56"/>
  <c r="A36" i="4"/>
  <c r="B57" i="3"/>
  <c r="C57"/>
  <c r="D57"/>
  <c r="E57"/>
  <c r="F57"/>
  <c r="G57"/>
  <c r="H57"/>
  <c r="I57"/>
  <c r="J57"/>
  <c r="S57"/>
  <c r="T57"/>
  <c r="U57"/>
  <c r="K57"/>
  <c r="L57"/>
  <c r="M57"/>
  <c r="N57"/>
  <c r="O57"/>
  <c r="P57"/>
  <c r="A37" i="4"/>
  <c r="B58" i="3"/>
  <c r="C58"/>
  <c r="D58"/>
  <c r="E58"/>
  <c r="F58"/>
  <c r="G58"/>
  <c r="H58"/>
  <c r="I58"/>
  <c r="J58"/>
  <c r="S58"/>
  <c r="T58"/>
  <c r="U58"/>
  <c r="K58"/>
  <c r="L58"/>
  <c r="M58"/>
  <c r="N58"/>
  <c r="O58"/>
  <c r="P58"/>
  <c r="A38" i="4"/>
  <c r="B59" i="3"/>
  <c r="C59"/>
  <c r="D59"/>
  <c r="E59"/>
  <c r="F59"/>
  <c r="G59"/>
  <c r="H59"/>
  <c r="I59"/>
  <c r="J59"/>
  <c r="S59"/>
  <c r="T59"/>
  <c r="U59"/>
  <c r="K59"/>
  <c r="L59"/>
  <c r="M59"/>
  <c r="N59"/>
  <c r="O59"/>
  <c r="P59"/>
  <c r="D60"/>
  <c r="E60"/>
  <c r="F60"/>
  <c r="G60"/>
  <c r="H60"/>
  <c r="I60"/>
  <c r="J60"/>
  <c r="S60"/>
  <c r="T60"/>
  <c r="U60"/>
  <c r="K60"/>
  <c r="L60"/>
  <c r="M60"/>
  <c r="N60"/>
  <c r="O60"/>
  <c r="P60"/>
  <c r="D61"/>
  <c r="E61"/>
  <c r="F61"/>
  <c r="G61"/>
  <c r="H61"/>
  <c r="I61"/>
  <c r="J61"/>
  <c r="S61"/>
  <c r="T61"/>
  <c r="U61"/>
  <c r="K61"/>
  <c r="L61"/>
  <c r="M61"/>
  <c r="N61"/>
  <c r="O61"/>
  <c r="P61"/>
  <c r="A39" i="4"/>
  <c r="D62" i="3"/>
  <c r="E62"/>
  <c r="F62"/>
  <c r="G62"/>
  <c r="H62"/>
  <c r="I62"/>
  <c r="J62"/>
  <c r="S62"/>
  <c r="T62"/>
  <c r="U62"/>
  <c r="K62"/>
  <c r="L62"/>
  <c r="M62"/>
  <c r="N62"/>
  <c r="O62"/>
  <c r="P62"/>
  <c r="D63"/>
  <c r="E63"/>
  <c r="F63"/>
  <c r="G63"/>
  <c r="H63"/>
  <c r="I63"/>
  <c r="J63"/>
  <c r="S63"/>
  <c r="T63"/>
  <c r="U63"/>
  <c r="K63"/>
  <c r="L63"/>
  <c r="M63"/>
  <c r="N63"/>
  <c r="O63"/>
  <c r="P63"/>
  <c r="D64"/>
  <c r="E64"/>
  <c r="F64"/>
  <c r="G64"/>
  <c r="H64"/>
  <c r="I64"/>
  <c r="J64"/>
  <c r="S64"/>
  <c r="T64"/>
  <c r="U64"/>
  <c r="K64"/>
  <c r="L64"/>
  <c r="M64"/>
  <c r="N64"/>
  <c r="O64"/>
  <c r="P64"/>
  <c r="A40" i="4"/>
  <c r="D65" i="3"/>
  <c r="D40" i="4" s="1"/>
  <c r="E65" i="3"/>
  <c r="E40" i="4" s="1"/>
  <c r="F65" i="3"/>
  <c r="F40" i="4" s="1"/>
  <c r="G65" i="3"/>
  <c r="G40" i="4" s="1"/>
  <c r="H65" i="3"/>
  <c r="H40" i="4" s="1"/>
  <c r="I65" i="3"/>
  <c r="I40" i="4" s="1"/>
  <c r="J65" i="3"/>
  <c r="J40" i="4" s="1"/>
  <c r="S65" i="3"/>
  <c r="S40" i="4" s="1"/>
  <c r="T65" i="3"/>
  <c r="T40" i="4" s="1"/>
  <c r="U65" i="3"/>
  <c r="U40" i="4" s="1"/>
  <c r="K65" i="3"/>
  <c r="K40" i="4" s="1"/>
  <c r="L65" i="3"/>
  <c r="L40" i="4" s="1"/>
  <c r="M65" i="3"/>
  <c r="M40" i="4" s="1"/>
  <c r="N65" i="3"/>
  <c r="N40" i="4" s="1"/>
  <c r="O65" i="3"/>
  <c r="O40" i="4" s="1"/>
  <c r="P65" i="3"/>
  <c r="P40" i="4" s="1"/>
  <c r="D66" i="3"/>
  <c r="E66"/>
  <c r="F66"/>
  <c r="G66"/>
  <c r="H66"/>
  <c r="I66"/>
  <c r="J66"/>
  <c r="S66"/>
  <c r="T66"/>
  <c r="U66"/>
  <c r="K66"/>
  <c r="L66"/>
  <c r="M66"/>
  <c r="N66"/>
  <c r="O66"/>
  <c r="P66"/>
  <c r="D67"/>
  <c r="E67"/>
  <c r="F67"/>
  <c r="G67"/>
  <c r="H67"/>
  <c r="I67"/>
  <c r="J67"/>
  <c r="S67"/>
  <c r="T67"/>
  <c r="U67"/>
  <c r="K67"/>
  <c r="L67"/>
  <c r="M67"/>
  <c r="N67"/>
  <c r="O67"/>
  <c r="P67"/>
  <c r="A41" i="4"/>
  <c r="D68" i="3"/>
  <c r="D41" i="4" s="1"/>
  <c r="E68" i="3"/>
  <c r="E41" i="4" s="1"/>
  <c r="F68" i="3"/>
  <c r="F41" i="4" s="1"/>
  <c r="G68" i="3"/>
  <c r="G41" i="4" s="1"/>
  <c r="H68" i="3"/>
  <c r="H41" i="4" s="1"/>
  <c r="I68" i="3"/>
  <c r="I41" i="4" s="1"/>
  <c r="J68" i="3"/>
  <c r="J41" i="4" s="1"/>
  <c r="S68" i="3"/>
  <c r="S41" i="4" s="1"/>
  <c r="T68" i="3"/>
  <c r="T41" i="4" s="1"/>
  <c r="U68" i="3"/>
  <c r="U41" i="4" s="1"/>
  <c r="K68" i="3"/>
  <c r="K41" i="4" s="1"/>
  <c r="L68" i="3"/>
  <c r="L41" i="4" s="1"/>
  <c r="M68" i="3"/>
  <c r="M41" i="4" s="1"/>
  <c r="N68" i="3"/>
  <c r="N41" i="4" s="1"/>
  <c r="O68" i="3"/>
  <c r="O41" i="4" s="1"/>
  <c r="P68" i="3"/>
  <c r="P41" i="4" s="1"/>
  <c r="D69" i="3"/>
  <c r="E69"/>
  <c r="F69"/>
  <c r="G69"/>
  <c r="H69"/>
  <c r="I69"/>
  <c r="J69"/>
  <c r="S69"/>
  <c r="T69"/>
  <c r="U69"/>
  <c r="K69"/>
  <c r="L69"/>
  <c r="M69"/>
  <c r="N69"/>
  <c r="O69"/>
  <c r="P69"/>
  <c r="D70"/>
  <c r="E70"/>
  <c r="F70"/>
  <c r="G70"/>
  <c r="H70"/>
  <c r="I70"/>
  <c r="J70"/>
  <c r="S70"/>
  <c r="T70"/>
  <c r="U70"/>
  <c r="K70"/>
  <c r="L70"/>
  <c r="M70"/>
  <c r="N70"/>
  <c r="O70"/>
  <c r="P70"/>
  <c r="D71"/>
  <c r="E71"/>
  <c r="F71"/>
  <c r="G71"/>
  <c r="H71"/>
  <c r="I71"/>
  <c r="J71"/>
  <c r="S71"/>
  <c r="T71"/>
  <c r="U71"/>
  <c r="K71"/>
  <c r="L71"/>
  <c r="M71"/>
  <c r="N71"/>
  <c r="O71"/>
  <c r="P71"/>
  <c r="A42" i="4"/>
  <c r="D72" i="3"/>
  <c r="D42" i="4" s="1"/>
  <c r="E72" i="3"/>
  <c r="E42" i="4" s="1"/>
  <c r="F72" i="3"/>
  <c r="F42" i="4" s="1"/>
  <c r="G72" i="3"/>
  <c r="G42" i="4" s="1"/>
  <c r="H72" i="3"/>
  <c r="H42" i="4" s="1"/>
  <c r="I72" i="3"/>
  <c r="I42" i="4" s="1"/>
  <c r="J72" i="3"/>
  <c r="J42" i="4" s="1"/>
  <c r="S72" i="3"/>
  <c r="S42" i="4" s="1"/>
  <c r="T72" i="3"/>
  <c r="T42" i="4" s="1"/>
  <c r="U72" i="3"/>
  <c r="U42" i="4" s="1"/>
  <c r="K72" i="3"/>
  <c r="K42" i="4" s="1"/>
  <c r="L72" i="3"/>
  <c r="L42" i="4" s="1"/>
  <c r="M72" i="3"/>
  <c r="M42" i="4" s="1"/>
  <c r="N72" i="3"/>
  <c r="N42" i="4" s="1"/>
  <c r="O72" i="3"/>
  <c r="O42" i="4" s="1"/>
  <c r="P72" i="3"/>
  <c r="P42" i="4" s="1"/>
  <c r="D73" i="3"/>
  <c r="E73"/>
  <c r="F73"/>
  <c r="G73"/>
  <c r="H73"/>
  <c r="I73"/>
  <c r="J73"/>
  <c r="S73"/>
  <c r="T73"/>
  <c r="U73"/>
  <c r="K73"/>
  <c r="L73"/>
  <c r="M73"/>
  <c r="N73"/>
  <c r="O73"/>
  <c r="P73"/>
  <c r="D74"/>
  <c r="E74"/>
  <c r="F74"/>
  <c r="G74"/>
  <c r="H74"/>
  <c r="I74"/>
  <c r="J74"/>
  <c r="S74"/>
  <c r="T74"/>
  <c r="U74"/>
  <c r="K74"/>
  <c r="L74"/>
  <c r="M74"/>
  <c r="N74"/>
  <c r="O74"/>
  <c r="P74"/>
  <c r="A43" i="4"/>
  <c r="D75" i="3"/>
  <c r="D43" i="4" s="1"/>
  <c r="E75" i="3"/>
  <c r="E43" i="4" s="1"/>
  <c r="F75" i="3"/>
  <c r="F43" i="4" s="1"/>
  <c r="G75" i="3"/>
  <c r="G43" i="4" s="1"/>
  <c r="H75" i="3"/>
  <c r="H43" i="4" s="1"/>
  <c r="I75" i="3"/>
  <c r="I43" i="4" s="1"/>
  <c r="J75" i="3"/>
  <c r="J43" i="4" s="1"/>
  <c r="S75" i="3"/>
  <c r="S43" i="4" s="1"/>
  <c r="T75" i="3"/>
  <c r="T43" i="4" s="1"/>
  <c r="U75" i="3"/>
  <c r="U43" i="4" s="1"/>
  <c r="K75" i="3"/>
  <c r="K43" i="4" s="1"/>
  <c r="L75" i="3"/>
  <c r="L43" i="4" s="1"/>
  <c r="M75" i="3"/>
  <c r="M43" i="4" s="1"/>
  <c r="N75" i="3"/>
  <c r="N43" i="4" s="1"/>
  <c r="O75" i="3"/>
  <c r="O43" i="4" s="1"/>
  <c r="P75" i="3"/>
  <c r="P43" i="4" s="1"/>
  <c r="D76" i="3"/>
  <c r="E76"/>
  <c r="F76"/>
  <c r="G76"/>
  <c r="H76"/>
  <c r="I76"/>
  <c r="J76"/>
  <c r="S76"/>
  <c r="T76"/>
  <c r="U76"/>
  <c r="K76"/>
  <c r="L76"/>
  <c r="M76"/>
  <c r="N76"/>
  <c r="O76"/>
  <c r="P76"/>
  <c r="D77"/>
  <c r="E77"/>
  <c r="F77"/>
  <c r="G77"/>
  <c r="H77"/>
  <c r="I77"/>
  <c r="J77"/>
  <c r="S77"/>
  <c r="T77"/>
  <c r="U77"/>
  <c r="K77"/>
  <c r="L77"/>
  <c r="M77"/>
  <c r="N77"/>
  <c r="O77"/>
  <c r="P77"/>
  <c r="D78"/>
  <c r="E78"/>
  <c r="F78"/>
  <c r="G78"/>
  <c r="H78"/>
  <c r="I78"/>
  <c r="J78"/>
  <c r="S78"/>
  <c r="T78"/>
  <c r="U78"/>
  <c r="K78"/>
  <c r="L78"/>
  <c r="M78"/>
  <c r="N78"/>
  <c r="O78"/>
  <c r="P78"/>
  <c r="D79"/>
  <c r="E79"/>
  <c r="F79"/>
  <c r="G79"/>
  <c r="H79"/>
  <c r="I79"/>
  <c r="J79"/>
  <c r="S79"/>
  <c r="T79"/>
  <c r="U79"/>
  <c r="K79"/>
  <c r="L79"/>
  <c r="M79"/>
  <c r="N79"/>
  <c r="O79"/>
  <c r="P79"/>
  <c r="A44" i="4"/>
  <c r="D80" i="3"/>
  <c r="D44" i="4" s="1"/>
  <c r="E80" i="3"/>
  <c r="E44" i="4" s="1"/>
  <c r="F80" i="3"/>
  <c r="F44" i="4" s="1"/>
  <c r="G80" i="3"/>
  <c r="G44" i="4" s="1"/>
  <c r="H80" i="3"/>
  <c r="H44" i="4" s="1"/>
  <c r="I80" i="3"/>
  <c r="I44" i="4" s="1"/>
  <c r="J80" i="3"/>
  <c r="J44" i="4" s="1"/>
  <c r="S80" i="3"/>
  <c r="S44" i="4" s="1"/>
  <c r="T80" i="3"/>
  <c r="T44" i="4" s="1"/>
  <c r="U80" i="3"/>
  <c r="U44" i="4" s="1"/>
  <c r="K80" i="3"/>
  <c r="K44" i="4" s="1"/>
  <c r="L80" i="3"/>
  <c r="L44" i="4" s="1"/>
  <c r="M80" i="3"/>
  <c r="M44" i="4" s="1"/>
  <c r="N80" i="3"/>
  <c r="N44" i="4" s="1"/>
  <c r="O80" i="3"/>
  <c r="O44" i="4" s="1"/>
  <c r="P80" i="3"/>
  <c r="P44" i="4" s="1"/>
  <c r="A45"/>
  <c r="D81" i="3"/>
  <c r="D45" i="4" s="1"/>
  <c r="E81" i="3"/>
  <c r="E45" i="4" s="1"/>
  <c r="F81" i="3"/>
  <c r="F45" i="4" s="1"/>
  <c r="G81" i="3"/>
  <c r="G45" i="4" s="1"/>
  <c r="H81" i="3"/>
  <c r="H45" i="4" s="1"/>
  <c r="I81" i="3"/>
  <c r="I45" i="4" s="1"/>
  <c r="J81" i="3"/>
  <c r="J45" i="4" s="1"/>
  <c r="S81" i="3"/>
  <c r="S45" i="4" s="1"/>
  <c r="T81" i="3"/>
  <c r="T45" i="4" s="1"/>
  <c r="U81" i="3"/>
  <c r="U45" i="4" s="1"/>
  <c r="K81" i="3"/>
  <c r="K45" i="4" s="1"/>
  <c r="L81" i="3"/>
  <c r="L45" i="4" s="1"/>
  <c r="M81" i="3"/>
  <c r="M45" i="4" s="1"/>
  <c r="N81" i="3"/>
  <c r="N45" i="4" s="1"/>
  <c r="O81" i="3"/>
  <c r="O45" i="4" s="1"/>
  <c r="P81" i="3"/>
  <c r="P45" i="4" s="1"/>
  <c r="A46"/>
  <c r="D82" i="3"/>
  <c r="D46" i="4" s="1"/>
  <c r="E82" i="3"/>
  <c r="E46" i="4" s="1"/>
  <c r="F82" i="3"/>
  <c r="F46" i="4" s="1"/>
  <c r="G82" i="3"/>
  <c r="G46" i="4" s="1"/>
  <c r="H82" i="3"/>
  <c r="H46" i="4" s="1"/>
  <c r="I82" i="3"/>
  <c r="I46" i="4" s="1"/>
  <c r="J82" i="3"/>
  <c r="J46" i="4" s="1"/>
  <c r="S82" i="3"/>
  <c r="S46" i="4" s="1"/>
  <c r="T82" i="3"/>
  <c r="T46" i="4" s="1"/>
  <c r="U82" i="3"/>
  <c r="U46" i="4" s="1"/>
  <c r="K82" i="3"/>
  <c r="K46" i="4" s="1"/>
  <c r="L82" i="3"/>
  <c r="L46" i="4" s="1"/>
  <c r="M82" i="3"/>
  <c r="M46" i="4" s="1"/>
  <c r="N82" i="3"/>
  <c r="N46" i="4" s="1"/>
  <c r="O82" i="3"/>
  <c r="O46" i="4" s="1"/>
  <c r="P82" i="3"/>
  <c r="P46" i="4" s="1"/>
  <c r="A47"/>
  <c r="D83" i="3"/>
  <c r="D47" i="4" s="1"/>
  <c r="E83" i="3"/>
  <c r="E47" i="4" s="1"/>
  <c r="F83" i="3"/>
  <c r="F47" i="4" s="1"/>
  <c r="G83" i="3"/>
  <c r="G47" i="4" s="1"/>
  <c r="H83" i="3"/>
  <c r="H47" i="4" s="1"/>
  <c r="I83" i="3"/>
  <c r="I47" i="4" s="1"/>
  <c r="J83" i="3"/>
  <c r="J47" i="4" s="1"/>
  <c r="S83" i="3"/>
  <c r="S47" i="4" s="1"/>
  <c r="T83" i="3"/>
  <c r="T47" i="4" s="1"/>
  <c r="U83" i="3"/>
  <c r="U47" i="4" s="1"/>
  <c r="K83" i="3"/>
  <c r="K47" i="4" s="1"/>
  <c r="L83" i="3"/>
  <c r="L47" i="4" s="1"/>
  <c r="M83" i="3"/>
  <c r="M47" i="4" s="1"/>
  <c r="N83" i="3"/>
  <c r="N47" i="4" s="1"/>
  <c r="O83" i="3"/>
  <c r="O47" i="4" s="1"/>
  <c r="P83" i="3"/>
  <c r="P47" i="4" s="1"/>
  <c r="A48"/>
  <c r="D84" i="3"/>
  <c r="D48" i="4" s="1"/>
  <c r="E84" i="3"/>
  <c r="E48" i="4" s="1"/>
  <c r="F84" i="3"/>
  <c r="F48" i="4" s="1"/>
  <c r="G84" i="3"/>
  <c r="G48" i="4" s="1"/>
  <c r="H84" i="3"/>
  <c r="H48" i="4" s="1"/>
  <c r="I84" i="3"/>
  <c r="I48" i="4" s="1"/>
  <c r="J84" i="3"/>
  <c r="J48" i="4" s="1"/>
  <c r="S84" i="3"/>
  <c r="S48" i="4" s="1"/>
  <c r="T84" i="3"/>
  <c r="T48" i="4" s="1"/>
  <c r="U84" i="3"/>
  <c r="U48" i="4" s="1"/>
  <c r="K84" i="3"/>
  <c r="K48" i="4" s="1"/>
  <c r="L84" i="3"/>
  <c r="L48" i="4" s="1"/>
  <c r="M84" i="3"/>
  <c r="M48" i="4" s="1"/>
  <c r="N84" i="3"/>
  <c r="N48" i="4" s="1"/>
  <c r="O84" i="3"/>
  <c r="O48" i="4" s="1"/>
  <c r="P84" i="3"/>
  <c r="P48" i="4" s="1"/>
  <c r="A49"/>
  <c r="D85" i="3"/>
  <c r="D49" i="4" s="1"/>
  <c r="E85" i="3"/>
  <c r="E49" i="4" s="1"/>
  <c r="F85" i="3"/>
  <c r="F49" i="4" s="1"/>
  <c r="G85" i="3"/>
  <c r="G49" i="4" s="1"/>
  <c r="H85" i="3"/>
  <c r="H49" i="4" s="1"/>
  <c r="I85" i="3"/>
  <c r="I49" i="4" s="1"/>
  <c r="J85" i="3"/>
  <c r="J49" i="4" s="1"/>
  <c r="S85" i="3"/>
  <c r="S49" i="4" s="1"/>
  <c r="T85" i="3"/>
  <c r="T49" i="4" s="1"/>
  <c r="U85" i="3"/>
  <c r="U49" i="4" s="1"/>
  <c r="K85" i="3"/>
  <c r="K49" i="4" s="1"/>
  <c r="L85" i="3"/>
  <c r="L49" i="4" s="1"/>
  <c r="M85" i="3"/>
  <c r="M49" i="4" s="1"/>
  <c r="N85" i="3"/>
  <c r="N49" i="4" s="1"/>
  <c r="O85" i="3"/>
  <c r="O49" i="4" s="1"/>
  <c r="P85" i="3"/>
  <c r="P49" i="4" s="1"/>
  <c r="A50"/>
  <c r="D86" i="3"/>
  <c r="D50" i="4" s="1"/>
  <c r="E86" i="3"/>
  <c r="E50" i="4" s="1"/>
  <c r="F86" i="3"/>
  <c r="F50" i="4" s="1"/>
  <c r="G86" i="3"/>
  <c r="G50" i="4" s="1"/>
  <c r="H86" i="3"/>
  <c r="H50" i="4" s="1"/>
  <c r="I86" i="3"/>
  <c r="I50" i="4" s="1"/>
  <c r="J86" i="3"/>
  <c r="J50" i="4" s="1"/>
  <c r="S86" i="3"/>
  <c r="S50" i="4" s="1"/>
  <c r="T86" i="3"/>
  <c r="T50" i="4" s="1"/>
  <c r="U86" i="3"/>
  <c r="U50" i="4" s="1"/>
  <c r="K86" i="3"/>
  <c r="K50" i="4" s="1"/>
  <c r="L86" i="3"/>
  <c r="L50" i="4" s="1"/>
  <c r="M86" i="3"/>
  <c r="M50" i="4" s="1"/>
  <c r="N86" i="3"/>
  <c r="N50" i="4" s="1"/>
  <c r="O86" i="3"/>
  <c r="O50" i="4" s="1"/>
  <c r="P86" i="3"/>
  <c r="P50" i="4" s="1"/>
  <c r="D87" i="3"/>
  <c r="E87"/>
  <c r="F87"/>
  <c r="G87"/>
  <c r="H87"/>
  <c r="I87"/>
  <c r="J87"/>
  <c r="S87"/>
  <c r="T87"/>
  <c r="U87"/>
  <c r="K87"/>
  <c r="L87"/>
  <c r="M87"/>
  <c r="N87"/>
  <c r="O87"/>
  <c r="P87"/>
  <c r="D88"/>
  <c r="E88"/>
  <c r="F88"/>
  <c r="G88"/>
  <c r="H88"/>
  <c r="I88"/>
  <c r="J88"/>
  <c r="S88"/>
  <c r="T88"/>
  <c r="U88"/>
  <c r="K88"/>
  <c r="L88"/>
  <c r="M88"/>
  <c r="N88"/>
  <c r="O88"/>
  <c r="P88"/>
  <c r="A51" i="4"/>
  <c r="D89" i="3"/>
  <c r="D51" i="4" s="1"/>
  <c r="E89" i="3"/>
  <c r="E51" i="4" s="1"/>
  <c r="F89" i="3"/>
  <c r="F51" i="4" s="1"/>
  <c r="G89" i="3"/>
  <c r="G51" i="4" s="1"/>
  <c r="H89" i="3"/>
  <c r="H51" i="4" s="1"/>
  <c r="I89" i="3"/>
  <c r="I51" i="4" s="1"/>
  <c r="J89" i="3"/>
  <c r="J51" i="4" s="1"/>
  <c r="S89" i="3"/>
  <c r="S51" i="4" s="1"/>
  <c r="T89" i="3"/>
  <c r="T51" i="4" s="1"/>
  <c r="U89" i="3"/>
  <c r="U51" i="4" s="1"/>
  <c r="K89" i="3"/>
  <c r="K51" i="4" s="1"/>
  <c r="L89" i="3"/>
  <c r="L51" i="4" s="1"/>
  <c r="M89" i="3"/>
  <c r="M51" i="4" s="1"/>
  <c r="N89" i="3"/>
  <c r="N51" i="4" s="1"/>
  <c r="O89" i="3"/>
  <c r="O51" i="4" s="1"/>
  <c r="P89" i="3"/>
  <c r="P51" i="4" s="1"/>
  <c r="D90" i="3"/>
  <c r="E90"/>
  <c r="F90"/>
  <c r="G90"/>
  <c r="H90"/>
  <c r="I90"/>
  <c r="J90"/>
  <c r="S90"/>
  <c r="T90"/>
  <c r="U90"/>
  <c r="K90"/>
  <c r="L90"/>
  <c r="M90"/>
  <c r="N90"/>
  <c r="O90"/>
  <c r="P90"/>
  <c r="D91"/>
  <c r="E91"/>
  <c r="F91"/>
  <c r="G91"/>
  <c r="H91"/>
  <c r="I91"/>
  <c r="J91"/>
  <c r="S91"/>
  <c r="T91"/>
  <c r="U91"/>
  <c r="K91"/>
  <c r="L91"/>
  <c r="M91"/>
  <c r="N91"/>
  <c r="O91"/>
  <c r="P91"/>
  <c r="D92"/>
  <c r="E92"/>
  <c r="F92"/>
  <c r="G92"/>
  <c r="H92"/>
  <c r="I92"/>
  <c r="J92"/>
  <c r="S92"/>
  <c r="T92"/>
  <c r="U92"/>
  <c r="K92"/>
  <c r="L92"/>
  <c r="M92"/>
  <c r="N92"/>
  <c r="O92"/>
  <c r="P92"/>
  <c r="D93"/>
  <c r="E93"/>
  <c r="F93"/>
  <c r="G93"/>
  <c r="H93"/>
  <c r="I93"/>
  <c r="J93"/>
  <c r="S93"/>
  <c r="T93"/>
  <c r="U93"/>
  <c r="K93"/>
  <c r="L93"/>
  <c r="M93"/>
  <c r="N93"/>
  <c r="O93"/>
  <c r="P93"/>
  <c r="A52" i="4"/>
  <c r="D94" i="3"/>
  <c r="D52" i="4" s="1"/>
  <c r="E94" i="3"/>
  <c r="E52" i="4" s="1"/>
  <c r="F94" i="3"/>
  <c r="F52" i="4" s="1"/>
  <c r="G94" i="3"/>
  <c r="G52" i="4" s="1"/>
  <c r="H94" i="3"/>
  <c r="H52" i="4" s="1"/>
  <c r="I94" i="3"/>
  <c r="I52" i="4" s="1"/>
  <c r="J94" i="3"/>
  <c r="J52" i="4" s="1"/>
  <c r="S94" i="3"/>
  <c r="S52" i="4" s="1"/>
  <c r="T94" i="3"/>
  <c r="T52" i="4" s="1"/>
  <c r="U94" i="3"/>
  <c r="U52" i="4" s="1"/>
  <c r="K94" i="3"/>
  <c r="K52" i="4" s="1"/>
  <c r="L94" i="3"/>
  <c r="L52" i="4" s="1"/>
  <c r="M94" i="3"/>
  <c r="M52" i="4" s="1"/>
  <c r="N94" i="3"/>
  <c r="N52" i="4" s="1"/>
  <c r="O94" i="3"/>
  <c r="O52" i="4" s="1"/>
  <c r="P94" i="3"/>
  <c r="P52" i="4" s="1"/>
  <c r="A53"/>
  <c r="D95" i="3"/>
  <c r="D53" i="4" s="1"/>
  <c r="E95" i="3"/>
  <c r="E53" i="4" s="1"/>
  <c r="F95" i="3"/>
  <c r="F53" i="4" s="1"/>
  <c r="G95" i="3"/>
  <c r="G53" i="4" s="1"/>
  <c r="H95" i="3"/>
  <c r="H53" i="4" s="1"/>
  <c r="I95" i="3"/>
  <c r="I53" i="4" s="1"/>
  <c r="J95" i="3"/>
  <c r="J53" i="4" s="1"/>
  <c r="S95" i="3"/>
  <c r="S53" i="4" s="1"/>
  <c r="T95" i="3"/>
  <c r="T53" i="4" s="1"/>
  <c r="U95" i="3"/>
  <c r="U53" i="4" s="1"/>
  <c r="K95" i="3"/>
  <c r="K53" i="4" s="1"/>
  <c r="L95" i="3"/>
  <c r="L53" i="4" s="1"/>
  <c r="M95" i="3"/>
  <c r="M53" i="4" s="1"/>
  <c r="N95" i="3"/>
  <c r="N53" i="4" s="1"/>
  <c r="O95" i="3"/>
  <c r="O53" i="4" s="1"/>
  <c r="P95" i="3"/>
  <c r="P53" i="4" s="1"/>
  <c r="A54"/>
  <c r="B96" i="3"/>
  <c r="C96"/>
  <c r="D96"/>
  <c r="E96"/>
  <c r="F96"/>
  <c r="G96"/>
  <c r="H96"/>
  <c r="I96"/>
  <c r="J96"/>
  <c r="S96"/>
  <c r="T96"/>
  <c r="U96"/>
  <c r="K96"/>
  <c r="L96"/>
  <c r="M96"/>
  <c r="N96"/>
  <c r="O96"/>
  <c r="P96"/>
  <c r="A55" i="4"/>
  <c r="B97" i="3"/>
  <c r="E97"/>
  <c r="F97"/>
  <c r="G97"/>
  <c r="H97"/>
  <c r="I97"/>
  <c r="J97"/>
  <c r="S97"/>
  <c r="T97"/>
  <c r="U97"/>
  <c r="K97"/>
  <c r="L97"/>
  <c r="M97"/>
  <c r="N97"/>
  <c r="O97"/>
  <c r="P97"/>
  <c r="A56" i="4"/>
  <c r="B98" i="3"/>
  <c r="C98"/>
  <c r="D98"/>
  <c r="E98"/>
  <c r="F98"/>
  <c r="G98"/>
  <c r="H98"/>
  <c r="I98"/>
  <c r="J98"/>
  <c r="S98"/>
  <c r="T98"/>
  <c r="U98"/>
  <c r="K98"/>
  <c r="L98"/>
  <c r="M98"/>
  <c r="N98"/>
  <c r="O98"/>
  <c r="P98"/>
  <c r="A59" i="4"/>
  <c r="B108" i="3"/>
  <c r="C108"/>
  <c r="D108"/>
  <c r="E108"/>
  <c r="F108"/>
  <c r="G108"/>
  <c r="H108"/>
  <c r="I108"/>
  <c r="J108"/>
  <c r="S108"/>
  <c r="T108"/>
  <c r="U108"/>
  <c r="K108"/>
  <c r="L108"/>
  <c r="M108"/>
  <c r="N108"/>
  <c r="O108"/>
  <c r="P108"/>
  <c r="A60" i="4"/>
  <c r="B109" i="3"/>
  <c r="C109"/>
  <c r="D109"/>
  <c r="E109"/>
  <c r="F109"/>
  <c r="G109"/>
  <c r="H109"/>
  <c r="I109"/>
  <c r="J109"/>
  <c r="S109"/>
  <c r="T109"/>
  <c r="U109"/>
  <c r="K109"/>
  <c r="L109"/>
  <c r="M109"/>
  <c r="N109"/>
  <c r="O109"/>
  <c r="P109"/>
  <c r="A62" i="4"/>
  <c r="B110" i="3"/>
  <c r="E110"/>
  <c r="F110"/>
  <c r="G110"/>
  <c r="H110"/>
  <c r="I110"/>
  <c r="J110"/>
  <c r="S110"/>
  <c r="T110"/>
  <c r="U110"/>
  <c r="K110"/>
  <c r="L110"/>
  <c r="M110"/>
  <c r="N110"/>
  <c r="O110"/>
  <c r="P110"/>
  <c r="A63" i="4"/>
  <c r="D111" i="3"/>
  <c r="E111"/>
  <c r="F111"/>
  <c r="G111"/>
  <c r="H111"/>
  <c r="I111"/>
  <c r="J111"/>
  <c r="S111"/>
  <c r="T111"/>
  <c r="U111"/>
  <c r="K111"/>
  <c r="L111"/>
  <c r="M111"/>
  <c r="N111"/>
  <c r="O111"/>
  <c r="P111"/>
  <c r="B112"/>
  <c r="C112"/>
  <c r="D112"/>
  <c r="E112"/>
  <c r="F112"/>
  <c r="G112"/>
  <c r="H112"/>
  <c r="I112"/>
  <c r="J112"/>
  <c r="S112"/>
  <c r="T112"/>
  <c r="U112"/>
  <c r="K112"/>
  <c r="L112"/>
  <c r="M112"/>
  <c r="N112"/>
  <c r="O112"/>
  <c r="P112"/>
  <c r="B113"/>
  <c r="C113"/>
  <c r="D113"/>
  <c r="E113"/>
  <c r="F113"/>
  <c r="G113"/>
  <c r="H113"/>
  <c r="I113"/>
  <c r="J113"/>
  <c r="S113"/>
  <c r="T113"/>
  <c r="U113"/>
  <c r="K113"/>
  <c r="L113"/>
  <c r="M113"/>
  <c r="N113"/>
  <c r="O113"/>
  <c r="P113"/>
  <c r="B114"/>
  <c r="C114"/>
  <c r="D114"/>
  <c r="E114"/>
  <c r="F114"/>
  <c r="G114"/>
  <c r="H114"/>
  <c r="I114"/>
  <c r="J114"/>
  <c r="S114"/>
  <c r="T114"/>
  <c r="U114"/>
  <c r="K114"/>
  <c r="L114"/>
  <c r="M114"/>
  <c r="N114"/>
  <c r="O114"/>
  <c r="P114"/>
  <c r="B115"/>
  <c r="C115"/>
  <c r="D115"/>
  <c r="E115"/>
  <c r="F115"/>
  <c r="G115"/>
  <c r="H115"/>
  <c r="I115"/>
  <c r="J115"/>
  <c r="S115"/>
  <c r="T115"/>
  <c r="U115"/>
  <c r="K115"/>
  <c r="L115"/>
  <c r="M115"/>
  <c r="N115"/>
  <c r="O115"/>
  <c r="P115"/>
  <c r="B116"/>
  <c r="C116"/>
  <c r="D116"/>
  <c r="E116"/>
  <c r="F116"/>
  <c r="G116"/>
  <c r="H116"/>
  <c r="I116"/>
  <c r="J116"/>
  <c r="S116"/>
  <c r="T116"/>
  <c r="U116"/>
  <c r="K116"/>
  <c r="L116"/>
  <c r="M116"/>
  <c r="N116"/>
  <c r="O116"/>
  <c r="P116"/>
  <c r="A64" i="4"/>
  <c r="B117" i="3"/>
  <c r="C117"/>
  <c r="D117"/>
  <c r="E117"/>
  <c r="F117"/>
  <c r="G117"/>
  <c r="H117"/>
  <c r="I117"/>
  <c r="J117"/>
  <c r="S117"/>
  <c r="T117"/>
  <c r="U117"/>
  <c r="K117"/>
  <c r="L117"/>
  <c r="M117"/>
  <c r="N117"/>
  <c r="O117"/>
  <c r="P117"/>
  <c r="A65" i="4"/>
  <c r="B118" i="3"/>
  <c r="D118"/>
  <c r="E118"/>
  <c r="F118"/>
  <c r="G118"/>
  <c r="H118"/>
  <c r="I118"/>
  <c r="J118"/>
  <c r="S118"/>
  <c r="T118"/>
  <c r="U118"/>
  <c r="K118"/>
  <c r="L118"/>
  <c r="M118"/>
  <c r="N118"/>
  <c r="O118"/>
  <c r="P118"/>
  <c r="A66" i="4"/>
  <c r="B119" i="3"/>
  <c r="C119"/>
  <c r="D119"/>
  <c r="E119"/>
  <c r="F119"/>
  <c r="G119"/>
  <c r="H119"/>
  <c r="I119"/>
  <c r="J119"/>
  <c r="S119"/>
  <c r="T119"/>
  <c r="U119"/>
  <c r="K119"/>
  <c r="L119"/>
  <c r="M119"/>
  <c r="N119"/>
  <c r="O119"/>
  <c r="P119"/>
  <c r="B120"/>
  <c r="C120"/>
  <c r="D120"/>
  <c r="E120"/>
  <c r="F120"/>
  <c r="G120"/>
  <c r="H120"/>
  <c r="I120"/>
  <c r="J120"/>
  <c r="S120"/>
  <c r="T120"/>
  <c r="U120"/>
  <c r="K120"/>
  <c r="L120"/>
  <c r="M120"/>
  <c r="N120"/>
  <c r="O120"/>
  <c r="P120"/>
  <c r="B121"/>
  <c r="C121"/>
  <c r="D121"/>
  <c r="E121"/>
  <c r="F121"/>
  <c r="G121"/>
  <c r="H121"/>
  <c r="I121"/>
  <c r="J121"/>
  <c r="S121"/>
  <c r="T121"/>
  <c r="U121"/>
  <c r="K121"/>
  <c r="L121"/>
  <c r="M121"/>
  <c r="N121"/>
  <c r="O121"/>
  <c r="P121"/>
  <c r="B122"/>
  <c r="C122"/>
  <c r="D122"/>
  <c r="E122"/>
  <c r="F122"/>
  <c r="G122"/>
  <c r="H122"/>
  <c r="I122"/>
  <c r="J122"/>
  <c r="S122"/>
  <c r="T122"/>
  <c r="U122"/>
  <c r="K122"/>
  <c r="L122"/>
  <c r="M122"/>
  <c r="N122"/>
  <c r="O122"/>
  <c r="P122"/>
  <c r="B123"/>
  <c r="C123"/>
  <c r="D123"/>
  <c r="E123"/>
  <c r="F123"/>
  <c r="G123"/>
  <c r="H123"/>
  <c r="I123"/>
  <c r="J123"/>
  <c r="S123"/>
  <c r="T123"/>
  <c r="U123"/>
  <c r="K123"/>
  <c r="L123"/>
  <c r="M123"/>
  <c r="N123"/>
  <c r="O123"/>
  <c r="P123"/>
  <c r="B124"/>
  <c r="C124"/>
  <c r="D124"/>
  <c r="E124"/>
  <c r="F124"/>
  <c r="G124"/>
  <c r="H124"/>
  <c r="I124"/>
  <c r="J124"/>
  <c r="S124"/>
  <c r="T124"/>
  <c r="U124"/>
  <c r="K124"/>
  <c r="L124"/>
  <c r="M124"/>
  <c r="N124"/>
  <c r="O124"/>
  <c r="P124"/>
  <c r="A67" i="4"/>
  <c r="B125" i="3"/>
  <c r="C125"/>
  <c r="D125"/>
  <c r="E125"/>
  <c r="F125"/>
  <c r="G125"/>
  <c r="H125"/>
  <c r="I125"/>
  <c r="J125"/>
  <c r="S125"/>
  <c r="T125"/>
  <c r="U125"/>
  <c r="K125"/>
  <c r="L125"/>
  <c r="M125"/>
  <c r="N125"/>
  <c r="O125"/>
  <c r="P125"/>
  <c r="A68" i="4"/>
  <c r="B126" i="3"/>
  <c r="D126"/>
  <c r="E126"/>
  <c r="F126"/>
  <c r="G126"/>
  <c r="H126"/>
  <c r="I126"/>
  <c r="J126"/>
  <c r="S126"/>
  <c r="T126"/>
  <c r="U126"/>
  <c r="K126"/>
  <c r="L126"/>
  <c r="M126"/>
  <c r="N126"/>
  <c r="O126"/>
  <c r="P126"/>
  <c r="A69" i="4"/>
  <c r="B127" i="3"/>
  <c r="C127"/>
  <c r="D127"/>
  <c r="E127"/>
  <c r="F127"/>
  <c r="G127"/>
  <c r="H127"/>
  <c r="I127"/>
  <c r="J127"/>
  <c r="S127"/>
  <c r="T127"/>
  <c r="U127"/>
  <c r="K127"/>
  <c r="L127"/>
  <c r="M127"/>
  <c r="N127"/>
  <c r="O127"/>
  <c r="P127"/>
  <c r="A70" i="4"/>
  <c r="B128" i="3"/>
  <c r="D128"/>
  <c r="E128"/>
  <c r="F128"/>
  <c r="G128"/>
  <c r="H128"/>
  <c r="I128"/>
  <c r="J128"/>
  <c r="S128"/>
  <c r="T128"/>
  <c r="U128"/>
  <c r="K128"/>
  <c r="L128"/>
  <c r="M128"/>
  <c r="N128"/>
  <c r="O128"/>
  <c r="P128"/>
  <c r="A71" i="4"/>
  <c r="B129" i="3"/>
  <c r="D129"/>
  <c r="E129"/>
  <c r="F129"/>
  <c r="G129"/>
  <c r="H129"/>
  <c r="I129"/>
  <c r="J129"/>
  <c r="S129"/>
  <c r="T129"/>
  <c r="U129"/>
  <c r="K129"/>
  <c r="L129"/>
  <c r="M129"/>
  <c r="N129"/>
  <c r="O129"/>
  <c r="P129"/>
  <c r="A72" i="4"/>
  <c r="B130" i="3"/>
  <c r="C130"/>
  <c r="D130"/>
  <c r="E130"/>
  <c r="F130"/>
  <c r="G130"/>
  <c r="H130"/>
  <c r="I130"/>
  <c r="J130"/>
  <c r="S130"/>
  <c r="T130"/>
  <c r="U130"/>
  <c r="K130"/>
  <c r="L130"/>
  <c r="M130"/>
  <c r="N130"/>
  <c r="O130"/>
  <c r="P130"/>
  <c r="A73" i="4"/>
  <c r="B131" i="3"/>
  <c r="C131"/>
  <c r="D131"/>
  <c r="E131"/>
  <c r="F131"/>
  <c r="G131"/>
  <c r="H131"/>
  <c r="I131"/>
  <c r="J131"/>
  <c r="S131"/>
  <c r="T131"/>
  <c r="U131"/>
  <c r="K131"/>
  <c r="L131"/>
  <c r="M131"/>
  <c r="N131"/>
  <c r="O131"/>
  <c r="P131"/>
  <c r="A74" i="4"/>
  <c r="B132" i="3"/>
  <c r="C132"/>
  <c r="D132"/>
  <c r="E132"/>
  <c r="F132"/>
  <c r="G132"/>
  <c r="H132"/>
  <c r="I132"/>
  <c r="J132"/>
  <c r="S132"/>
  <c r="T132"/>
  <c r="U132"/>
  <c r="K132"/>
  <c r="L132"/>
  <c r="M132"/>
  <c r="N132"/>
  <c r="O132"/>
  <c r="P132"/>
  <c r="A75" i="4"/>
  <c r="B133" i="3"/>
  <c r="C133"/>
  <c r="D133"/>
  <c r="E133"/>
  <c r="F133"/>
  <c r="G133"/>
  <c r="H133"/>
  <c r="I133"/>
  <c r="J133"/>
  <c r="S133"/>
  <c r="T133"/>
  <c r="U133"/>
  <c r="K133"/>
  <c r="L133"/>
  <c r="M133"/>
  <c r="N133"/>
  <c r="O133"/>
  <c r="P133"/>
  <c r="A77" i="4"/>
  <c r="B135" i="3"/>
  <c r="D135"/>
  <c r="E135"/>
  <c r="F135"/>
  <c r="G135"/>
  <c r="H135"/>
  <c r="I135"/>
  <c r="J135"/>
  <c r="S135"/>
  <c r="T135"/>
  <c r="U135"/>
  <c r="K135"/>
  <c r="L135"/>
  <c r="M135"/>
  <c r="N135"/>
  <c r="O135"/>
  <c r="P135"/>
  <c r="A78" i="4"/>
  <c r="D136" i="3"/>
  <c r="E136"/>
  <c r="F136"/>
  <c r="G136"/>
  <c r="H136"/>
  <c r="I136"/>
  <c r="J136"/>
  <c r="S136"/>
  <c r="T136"/>
  <c r="U136"/>
  <c r="K136"/>
  <c r="L136"/>
  <c r="M136"/>
  <c r="N136"/>
  <c r="O136"/>
  <c r="P136"/>
  <c r="A79" i="4"/>
  <c r="B142" i="3"/>
  <c r="C142"/>
  <c r="D79" i="4"/>
  <c r="E142" i="3"/>
  <c r="F142"/>
  <c r="G142"/>
  <c r="H142"/>
  <c r="I142"/>
  <c r="J142"/>
  <c r="S142"/>
  <c r="T142"/>
  <c r="U142"/>
  <c r="K142"/>
  <c r="L142"/>
  <c r="M142"/>
  <c r="N142"/>
  <c r="O142"/>
  <c r="P142"/>
  <c r="A80" i="4"/>
  <c r="B143" i="3"/>
  <c r="D143"/>
  <c r="E143"/>
  <c r="F143"/>
  <c r="G143"/>
  <c r="H143"/>
  <c r="I143"/>
  <c r="J143"/>
  <c r="S143"/>
  <c r="T143"/>
  <c r="U143"/>
  <c r="K143"/>
  <c r="L143"/>
  <c r="M143"/>
  <c r="N143"/>
  <c r="O143"/>
  <c r="P143"/>
  <c r="A81" i="4"/>
  <c r="B144" i="3"/>
  <c r="C144"/>
  <c r="D144"/>
  <c r="E144"/>
  <c r="F144"/>
  <c r="G144"/>
  <c r="H144"/>
  <c r="I144"/>
  <c r="J144"/>
  <c r="S144"/>
  <c r="T144"/>
  <c r="U144"/>
  <c r="K144"/>
  <c r="L144"/>
  <c r="M144"/>
  <c r="N144"/>
  <c r="O144"/>
  <c r="P144"/>
  <c r="A82" i="4"/>
  <c r="B82"/>
  <c r="C82"/>
  <c r="D145" i="3"/>
  <c r="E145"/>
  <c r="F145"/>
  <c r="G145"/>
  <c r="H145"/>
  <c r="I145"/>
  <c r="J145"/>
  <c r="S145"/>
  <c r="T145"/>
  <c r="U145"/>
  <c r="K145"/>
  <c r="L145"/>
  <c r="M145"/>
  <c r="N145"/>
  <c r="O145"/>
  <c r="P145"/>
  <c r="A83" i="4"/>
  <c r="B151" i="3"/>
  <c r="D151"/>
  <c r="E151"/>
  <c r="F151"/>
  <c r="G151"/>
  <c r="H151"/>
  <c r="I151"/>
  <c r="J151"/>
  <c r="S151"/>
  <c r="T151"/>
  <c r="U151"/>
  <c r="K151"/>
  <c r="L151"/>
  <c r="M151"/>
  <c r="N151"/>
  <c r="O151"/>
  <c r="P151"/>
  <c r="A84" i="4"/>
  <c r="B152" i="3"/>
  <c r="C152"/>
  <c r="D152"/>
  <c r="E152"/>
  <c r="F152"/>
  <c r="G152"/>
  <c r="H152"/>
  <c r="I152"/>
  <c r="J152"/>
  <c r="S152"/>
  <c r="T152"/>
  <c r="U152"/>
  <c r="K152"/>
  <c r="L152"/>
  <c r="M152"/>
  <c r="N152"/>
  <c r="O152"/>
  <c r="P152"/>
  <c r="A85" i="4"/>
  <c r="B153" i="3"/>
  <c r="D153"/>
  <c r="E153"/>
  <c r="F153"/>
  <c r="G153"/>
  <c r="H153"/>
  <c r="I153"/>
  <c r="J153"/>
  <c r="S153"/>
  <c r="T153"/>
  <c r="U153"/>
  <c r="K153"/>
  <c r="L153"/>
  <c r="M153"/>
  <c r="N153"/>
  <c r="O153"/>
  <c r="P153"/>
  <c r="A86" i="4"/>
  <c r="B154" i="3"/>
  <c r="D154"/>
  <c r="E154"/>
  <c r="F154"/>
  <c r="G154"/>
  <c r="H154"/>
  <c r="I154"/>
  <c r="J154"/>
  <c r="S154"/>
  <c r="T154"/>
  <c r="U154"/>
  <c r="K154"/>
  <c r="L154"/>
  <c r="M154"/>
  <c r="N154"/>
  <c r="O154"/>
  <c r="P154"/>
  <c r="A88" i="4"/>
  <c r="B155" i="3"/>
  <c r="D155"/>
  <c r="E155"/>
  <c r="F155"/>
  <c r="G155"/>
  <c r="H155"/>
  <c r="I155"/>
  <c r="J155"/>
  <c r="S155"/>
  <c r="T155"/>
  <c r="U155"/>
  <c r="K155"/>
  <c r="L155"/>
  <c r="M155"/>
  <c r="N155"/>
  <c r="O155"/>
  <c r="P155"/>
  <c r="A89" i="4"/>
  <c r="D89"/>
  <c r="E89"/>
  <c r="F156" i="3"/>
  <c r="G156"/>
  <c r="H156"/>
  <c r="I156"/>
  <c r="J156"/>
  <c r="S156"/>
  <c r="T156"/>
  <c r="U156"/>
  <c r="K156"/>
  <c r="L156"/>
  <c r="M156"/>
  <c r="N156"/>
  <c r="O156"/>
  <c r="P156"/>
  <c r="B157"/>
  <c r="C157"/>
  <c r="D157"/>
  <c r="E157"/>
  <c r="F157"/>
  <c r="G157"/>
  <c r="H157"/>
  <c r="I157"/>
  <c r="J157"/>
  <c r="S157"/>
  <c r="T157"/>
  <c r="U157"/>
  <c r="K157"/>
  <c r="L157"/>
  <c r="M157"/>
  <c r="N157"/>
  <c r="O157"/>
  <c r="P157"/>
  <c r="B158"/>
  <c r="C158"/>
  <c r="D158"/>
  <c r="E158"/>
  <c r="F158"/>
  <c r="G158"/>
  <c r="H158"/>
  <c r="I158"/>
  <c r="J158"/>
  <c r="S158"/>
  <c r="T158"/>
  <c r="U158"/>
  <c r="K158"/>
  <c r="L158"/>
  <c r="M158"/>
  <c r="N158"/>
  <c r="O158"/>
  <c r="P158"/>
  <c r="B159"/>
  <c r="D159"/>
  <c r="E159"/>
  <c r="F159"/>
  <c r="G159"/>
  <c r="H159"/>
  <c r="I159"/>
  <c r="J159"/>
  <c r="S159"/>
  <c r="T159"/>
  <c r="U159"/>
  <c r="K159"/>
  <c r="L159"/>
  <c r="M159"/>
  <c r="N159"/>
  <c r="O159"/>
  <c r="P159"/>
  <c r="A90" i="4"/>
  <c r="B160" i="3"/>
  <c r="D160"/>
  <c r="E160"/>
  <c r="F160"/>
  <c r="G160"/>
  <c r="H160"/>
  <c r="I160"/>
  <c r="J160"/>
  <c r="S160"/>
  <c r="T160"/>
  <c r="U160"/>
  <c r="K160"/>
  <c r="L160"/>
  <c r="M160"/>
  <c r="N160"/>
  <c r="O160"/>
  <c r="P160"/>
  <c r="B161"/>
  <c r="C161"/>
  <c r="D161"/>
  <c r="E161"/>
  <c r="F161"/>
  <c r="G161"/>
  <c r="H161"/>
  <c r="I161"/>
  <c r="J161"/>
  <c r="S161"/>
  <c r="T161"/>
  <c r="U161"/>
  <c r="K161"/>
  <c r="L161"/>
  <c r="M161"/>
  <c r="N161"/>
  <c r="O161"/>
  <c r="P161"/>
  <c r="B162"/>
  <c r="C162"/>
  <c r="D162"/>
  <c r="E162"/>
  <c r="F162"/>
  <c r="G162"/>
  <c r="H162"/>
  <c r="I162"/>
  <c r="J162"/>
  <c r="S162"/>
  <c r="T162"/>
  <c r="U162"/>
  <c r="K162"/>
  <c r="L162"/>
  <c r="M162"/>
  <c r="N162"/>
  <c r="O162"/>
  <c r="P162"/>
  <c r="B163"/>
  <c r="D163"/>
  <c r="E163"/>
  <c r="F163"/>
  <c r="G163"/>
  <c r="H163"/>
  <c r="I163"/>
  <c r="J163"/>
  <c r="S163"/>
  <c r="T163"/>
  <c r="U163"/>
  <c r="K163"/>
  <c r="L163"/>
  <c r="M163"/>
  <c r="N163"/>
  <c r="O163"/>
  <c r="P163"/>
  <c r="A91" i="4"/>
  <c r="B164" i="3"/>
  <c r="D164"/>
  <c r="E164"/>
  <c r="F164"/>
  <c r="G164"/>
  <c r="H164"/>
  <c r="I164"/>
  <c r="J164"/>
  <c r="S164"/>
  <c r="T164"/>
  <c r="U164"/>
  <c r="K164"/>
  <c r="L164"/>
  <c r="M164"/>
  <c r="N164"/>
  <c r="O164"/>
  <c r="P164"/>
  <c r="B165"/>
  <c r="C165"/>
  <c r="D165"/>
  <c r="E165"/>
  <c r="F165"/>
  <c r="G165"/>
  <c r="H165"/>
  <c r="I165"/>
  <c r="J165"/>
  <c r="S165"/>
  <c r="T165"/>
  <c r="U165"/>
  <c r="K165"/>
  <c r="L165"/>
  <c r="M165"/>
  <c r="N165"/>
  <c r="O165"/>
  <c r="P165"/>
  <c r="A92" i="4"/>
  <c r="B166" i="3"/>
  <c r="D166"/>
  <c r="E166"/>
  <c r="F166"/>
  <c r="G166"/>
  <c r="H166"/>
  <c r="I166"/>
  <c r="J166"/>
  <c r="S166"/>
  <c r="T166"/>
  <c r="U166"/>
  <c r="K166"/>
  <c r="L166"/>
  <c r="M166"/>
  <c r="N166"/>
  <c r="O166"/>
  <c r="P166"/>
  <c r="B167"/>
  <c r="C167"/>
  <c r="D167"/>
  <c r="E167"/>
  <c r="F167"/>
  <c r="G167"/>
  <c r="H167"/>
  <c r="I167"/>
  <c r="J167"/>
  <c r="S167"/>
  <c r="T167"/>
  <c r="U167"/>
  <c r="K167"/>
  <c r="L167"/>
  <c r="M167"/>
  <c r="N167"/>
  <c r="O167"/>
  <c r="P167"/>
  <c r="B168"/>
  <c r="C168"/>
  <c r="D168"/>
  <c r="E168"/>
  <c r="F168"/>
  <c r="G168"/>
  <c r="H168"/>
  <c r="I168"/>
  <c r="J168"/>
  <c r="S168"/>
  <c r="T168"/>
  <c r="U168"/>
  <c r="K168"/>
  <c r="L168"/>
  <c r="M168"/>
  <c r="N168"/>
  <c r="O168"/>
  <c r="P168"/>
  <c r="A93" i="4"/>
  <c r="B169" i="3"/>
  <c r="D169"/>
  <c r="E169"/>
  <c r="F169"/>
  <c r="G169"/>
  <c r="H169"/>
  <c r="I169"/>
  <c r="J169"/>
  <c r="S169"/>
  <c r="T169"/>
  <c r="U169"/>
  <c r="K169"/>
  <c r="L169"/>
  <c r="M169"/>
  <c r="N169"/>
  <c r="O169"/>
  <c r="P169"/>
  <c r="B170"/>
  <c r="C170"/>
  <c r="D170"/>
  <c r="E170"/>
  <c r="F170"/>
  <c r="G170"/>
  <c r="H170"/>
  <c r="I170"/>
  <c r="J170"/>
  <c r="S170"/>
  <c r="T170"/>
  <c r="U170"/>
  <c r="K170"/>
  <c r="L170"/>
  <c r="M170"/>
  <c r="N170"/>
  <c r="O170"/>
  <c r="P170"/>
  <c r="B171"/>
  <c r="C171"/>
  <c r="D171"/>
  <c r="E171"/>
  <c r="F171"/>
  <c r="G171"/>
  <c r="H171"/>
  <c r="I171"/>
  <c r="J171"/>
  <c r="S171"/>
  <c r="T171"/>
  <c r="U171"/>
  <c r="K171"/>
  <c r="L171"/>
  <c r="M171"/>
  <c r="N171"/>
  <c r="O171"/>
  <c r="P171"/>
  <c r="B172"/>
  <c r="C172"/>
  <c r="D172"/>
  <c r="E172"/>
  <c r="F172"/>
  <c r="G172"/>
  <c r="H172"/>
  <c r="I172"/>
  <c r="J172"/>
  <c r="S172"/>
  <c r="T172"/>
  <c r="U172"/>
  <c r="K172"/>
  <c r="L172"/>
  <c r="M172"/>
  <c r="N172"/>
  <c r="O172"/>
  <c r="P172"/>
  <c r="A94" i="4"/>
  <c r="B173" i="3"/>
  <c r="D173"/>
  <c r="E173"/>
  <c r="F173"/>
  <c r="G173"/>
  <c r="H173"/>
  <c r="I173"/>
  <c r="J173"/>
  <c r="S173"/>
  <c r="T173"/>
  <c r="U173"/>
  <c r="K173"/>
  <c r="L173"/>
  <c r="M173"/>
  <c r="N173"/>
  <c r="O173"/>
  <c r="P173"/>
  <c r="B174"/>
  <c r="C174"/>
  <c r="D174"/>
  <c r="E174"/>
  <c r="F174"/>
  <c r="G174"/>
  <c r="H174"/>
  <c r="I174"/>
  <c r="J174"/>
  <c r="S174"/>
  <c r="T174"/>
  <c r="U174"/>
  <c r="K174"/>
  <c r="L174"/>
  <c r="M174"/>
  <c r="N174"/>
  <c r="O174"/>
  <c r="P174"/>
  <c r="A95" i="4"/>
  <c r="B175" i="3"/>
  <c r="D175"/>
  <c r="E175"/>
  <c r="F175"/>
  <c r="G175"/>
  <c r="H175"/>
  <c r="I175"/>
  <c r="J175"/>
  <c r="S175"/>
  <c r="T175"/>
  <c r="U175"/>
  <c r="K175"/>
  <c r="L175"/>
  <c r="M175"/>
  <c r="N175"/>
  <c r="O175"/>
  <c r="P175"/>
  <c r="A97" i="4"/>
  <c r="B176" i="3"/>
  <c r="D176"/>
  <c r="E176"/>
  <c r="F176"/>
  <c r="G176"/>
  <c r="H176"/>
  <c r="I176"/>
  <c r="J176"/>
  <c r="S176"/>
  <c r="T176"/>
  <c r="U176"/>
  <c r="K176"/>
  <c r="L176"/>
  <c r="M176"/>
  <c r="N176"/>
  <c r="O176"/>
  <c r="P176"/>
  <c r="A98" i="4"/>
  <c r="B177" i="3"/>
  <c r="D177"/>
  <c r="E177"/>
  <c r="F177"/>
  <c r="G177"/>
  <c r="H177"/>
  <c r="I177"/>
  <c r="J177"/>
  <c r="S177"/>
  <c r="T177"/>
  <c r="U177"/>
  <c r="K177"/>
  <c r="L177"/>
  <c r="M177"/>
  <c r="N177"/>
  <c r="O177"/>
  <c r="P177"/>
  <c r="A99" i="4"/>
  <c r="B178" i="3"/>
  <c r="C178"/>
  <c r="D178"/>
  <c r="E178"/>
  <c r="F178"/>
  <c r="G178"/>
  <c r="H178"/>
  <c r="I178"/>
  <c r="J178"/>
  <c r="S178"/>
  <c r="T178"/>
  <c r="U178"/>
  <c r="K178"/>
  <c r="L178"/>
  <c r="M178"/>
  <c r="N178"/>
  <c r="O178"/>
  <c r="P178"/>
  <c r="A100" i="4"/>
  <c r="B179" i="3"/>
  <c r="C179"/>
  <c r="D179"/>
  <c r="E179"/>
  <c r="F179"/>
  <c r="G179"/>
  <c r="H179"/>
  <c r="I179"/>
  <c r="J179"/>
  <c r="S179"/>
  <c r="T179"/>
  <c r="U179"/>
  <c r="K179"/>
  <c r="L179"/>
  <c r="M179"/>
  <c r="N179"/>
  <c r="O179"/>
  <c r="P179"/>
  <c r="A101" i="4"/>
  <c r="B180" i="3"/>
  <c r="C180"/>
  <c r="D180"/>
  <c r="E180"/>
  <c r="F180"/>
  <c r="G180"/>
  <c r="H180"/>
  <c r="I180"/>
  <c r="J180"/>
  <c r="S180"/>
  <c r="T180"/>
  <c r="U180"/>
  <c r="K180"/>
  <c r="L180"/>
  <c r="M180"/>
  <c r="N180"/>
  <c r="O180"/>
  <c r="P180"/>
  <c r="A102" i="4"/>
  <c r="B181" i="3"/>
  <c r="C181"/>
  <c r="D181"/>
  <c r="E181"/>
  <c r="F181"/>
  <c r="G181"/>
  <c r="H181"/>
  <c r="I181"/>
  <c r="J181"/>
  <c r="S181"/>
  <c r="T181"/>
  <c r="U181"/>
  <c r="K181"/>
  <c r="L181"/>
  <c r="M181"/>
  <c r="N181"/>
  <c r="O181"/>
  <c r="P181"/>
  <c r="A103" i="4"/>
  <c r="B182" i="3"/>
  <c r="C182"/>
  <c r="D182"/>
  <c r="E182"/>
  <c r="F182"/>
  <c r="G182"/>
  <c r="H182"/>
  <c r="I182"/>
  <c r="J182"/>
  <c r="S182"/>
  <c r="T182"/>
  <c r="U182"/>
  <c r="K182"/>
  <c r="L182"/>
  <c r="M182"/>
  <c r="N182"/>
  <c r="O182"/>
  <c r="P182"/>
  <c r="A104" i="4"/>
  <c r="B183" i="3"/>
  <c r="C183"/>
  <c r="D183"/>
  <c r="E183"/>
  <c r="F183"/>
  <c r="G183"/>
  <c r="H183"/>
  <c r="I183"/>
  <c r="J183"/>
  <c r="S183"/>
  <c r="T183"/>
  <c r="U183"/>
  <c r="K183"/>
  <c r="L183"/>
  <c r="M183"/>
  <c r="N183"/>
  <c r="O183"/>
  <c r="P183"/>
  <c r="A105" i="4"/>
  <c r="B184" i="3"/>
  <c r="C184"/>
  <c r="D184"/>
  <c r="E184"/>
  <c r="F184"/>
  <c r="G184"/>
  <c r="H184"/>
  <c r="I184"/>
  <c r="J184"/>
  <c r="S184"/>
  <c r="T184"/>
  <c r="U184"/>
  <c r="K184"/>
  <c r="L184"/>
  <c r="M184"/>
  <c r="N184"/>
  <c r="O184"/>
  <c r="P184"/>
  <c r="A106" i="4"/>
  <c r="B185" i="3"/>
  <c r="C185"/>
  <c r="D185"/>
  <c r="E185"/>
  <c r="F185"/>
  <c r="G185"/>
  <c r="H185"/>
  <c r="I185"/>
  <c r="J185"/>
  <c r="S185"/>
  <c r="T185"/>
  <c r="U185"/>
  <c r="K185"/>
  <c r="L185"/>
  <c r="M185"/>
  <c r="N185"/>
  <c r="O185"/>
  <c r="P185"/>
  <c r="A108" i="4"/>
  <c r="B187" i="3"/>
  <c r="C187"/>
  <c r="D187"/>
  <c r="E187"/>
  <c r="F187"/>
  <c r="G187"/>
  <c r="H187"/>
  <c r="I187"/>
  <c r="J187"/>
  <c r="S187"/>
  <c r="T187"/>
  <c r="U187"/>
  <c r="K187"/>
  <c r="L187"/>
  <c r="M187"/>
  <c r="N187"/>
  <c r="O187"/>
  <c r="P187"/>
  <c r="A109" i="4"/>
  <c r="B188" i="3"/>
  <c r="D188"/>
  <c r="E188"/>
  <c r="F188"/>
  <c r="G188"/>
  <c r="H188"/>
  <c r="I188"/>
  <c r="J188"/>
  <c r="S188"/>
  <c r="T188"/>
  <c r="U188"/>
  <c r="K188"/>
  <c r="L188"/>
  <c r="M188"/>
  <c r="N188"/>
  <c r="O188"/>
  <c r="P188"/>
  <c r="B1"/>
  <c r="D1"/>
  <c r="D1" i="4" s="1"/>
  <c r="E1" i="3"/>
  <c r="E1" i="4" s="1"/>
  <c r="F1" i="3"/>
  <c r="F1" i="4" s="1"/>
  <c r="G1" i="3"/>
  <c r="G1" i="4" s="1"/>
  <c r="H1" i="3"/>
  <c r="H1" i="4" s="1"/>
  <c r="I1" i="3"/>
  <c r="I1" i="4" s="1"/>
  <c r="J1" i="3"/>
  <c r="J1" i="4" s="1"/>
  <c r="S1" i="3"/>
  <c r="S1" i="4" s="1"/>
  <c r="T1" i="3"/>
  <c r="T1" i="4" s="1"/>
  <c r="U1" i="3"/>
  <c r="U1" i="4" s="1"/>
  <c r="K1" i="3"/>
  <c r="K1" i="4" s="1"/>
  <c r="L1" i="3"/>
  <c r="L1" i="4" s="1"/>
  <c r="M1" i="3"/>
  <c r="M1" i="4" s="1"/>
  <c r="N1" i="3"/>
  <c r="N1" i="4" s="1"/>
  <c r="O1" i="3"/>
  <c r="O1" i="4" s="1"/>
  <c r="P1" i="3"/>
  <c r="P1" i="4" s="1"/>
  <c r="A1"/>
  <c r="C238" i="2"/>
  <c r="C159" i="3" s="1"/>
  <c r="C169"/>
  <c r="C164"/>
  <c r="C242" i="2"/>
  <c r="C163" i="3" s="1"/>
  <c r="C188"/>
  <c r="C135"/>
  <c r="C230" i="2"/>
  <c r="C151" i="3" s="1"/>
  <c r="C198" i="2"/>
  <c r="C126" i="3" s="1"/>
  <c r="B235" i="2"/>
  <c r="C136" i="3"/>
  <c r="B215" i="2"/>
  <c r="C183"/>
  <c r="C111" i="3" s="1"/>
  <c r="B183" i="2"/>
  <c r="C190" s="1"/>
  <c r="C118" i="3" s="1"/>
  <c r="B125" i="2"/>
  <c r="B61" i="3" s="1"/>
  <c r="C125" i="2"/>
  <c r="C61" i="3" s="1"/>
  <c r="B126" i="2"/>
  <c r="B62" i="3" s="1"/>
  <c r="B39" i="4" s="1"/>
  <c r="C126" i="2"/>
  <c r="C62" i="3" s="1"/>
  <c r="C39" i="4" s="1"/>
  <c r="B127" i="2"/>
  <c r="C127"/>
  <c r="B128"/>
  <c r="C128"/>
  <c r="B129"/>
  <c r="B63" i="3" s="1"/>
  <c r="C129" i="2"/>
  <c r="C63" i="3" s="1"/>
  <c r="B130" i="2"/>
  <c r="C130"/>
  <c r="B131"/>
  <c r="C131"/>
  <c r="B132"/>
  <c r="B64" i="3" s="1"/>
  <c r="C132" i="2"/>
  <c r="C64" i="3" s="1"/>
  <c r="B133" i="2"/>
  <c r="B65" i="3" s="1"/>
  <c r="B40" i="4" s="1"/>
  <c r="C133" i="2"/>
  <c r="C65" i="3" s="1"/>
  <c r="C40" i="4" s="1"/>
  <c r="B134" i="2"/>
  <c r="C134"/>
  <c r="B135"/>
  <c r="C135"/>
  <c r="B136"/>
  <c r="B66" i="3" s="1"/>
  <c r="C136" i="2"/>
  <c r="C66" i="3" s="1"/>
  <c r="B137" i="2"/>
  <c r="C137"/>
  <c r="B138"/>
  <c r="C138"/>
  <c r="B139"/>
  <c r="B67" i="3" s="1"/>
  <c r="C139" i="2"/>
  <c r="C67" i="3" s="1"/>
  <c r="B140" i="2"/>
  <c r="B68" i="3" s="1"/>
  <c r="B41" i="4" s="1"/>
  <c r="C140" i="2"/>
  <c r="C68" i="3" s="1"/>
  <c r="C41" i="4" s="1"/>
  <c r="B141" i="2"/>
  <c r="B69" i="3" s="1"/>
  <c r="C141" i="2"/>
  <c r="C69" i="3" s="1"/>
  <c r="B142" i="2"/>
  <c r="B70" i="3" s="1"/>
  <c r="C142" i="2"/>
  <c r="C70" i="3" s="1"/>
  <c r="B143" i="2"/>
  <c r="B71" i="3" s="1"/>
  <c r="C143" i="2"/>
  <c r="C71" i="3" s="1"/>
  <c r="B144" i="2"/>
  <c r="B72" i="3" s="1"/>
  <c r="B42" i="4" s="1"/>
  <c r="C144" i="2"/>
  <c r="C72" i="3" s="1"/>
  <c r="C42" i="4" s="1"/>
  <c r="B145" i="2"/>
  <c r="B73" i="3" s="1"/>
  <c r="C145" i="2"/>
  <c r="C73" i="3" s="1"/>
  <c r="B146" i="2"/>
  <c r="B74" i="3" s="1"/>
  <c r="C146" i="2"/>
  <c r="C74" i="3" s="1"/>
  <c r="B147" i="2"/>
  <c r="B75" i="3" s="1"/>
  <c r="B43" i="4" s="1"/>
  <c r="C147" i="2"/>
  <c r="C75" i="3" s="1"/>
  <c r="C43" i="4" s="1"/>
  <c r="B148" i="2"/>
  <c r="B76" i="3" s="1"/>
  <c r="C148" i="2"/>
  <c r="C76" i="3" s="1"/>
  <c r="B149" i="2"/>
  <c r="B77" i="3" s="1"/>
  <c r="C149" i="2"/>
  <c r="C77" i="3" s="1"/>
  <c r="B150" i="2"/>
  <c r="B78" i="3" s="1"/>
  <c r="C150" i="2"/>
  <c r="C78" i="3" s="1"/>
  <c r="B151" i="2"/>
  <c r="B79" i="3" s="1"/>
  <c r="C151" i="2"/>
  <c r="C79" i="3" s="1"/>
  <c r="B152" i="2"/>
  <c r="B80" i="3" s="1"/>
  <c r="B44" i="4" s="1"/>
  <c r="C152" i="2"/>
  <c r="C80" i="3" s="1"/>
  <c r="C44" i="4" s="1"/>
  <c r="B153" i="2"/>
  <c r="B81" i="3" s="1"/>
  <c r="B45" i="4" s="1"/>
  <c r="C153" i="2"/>
  <c r="C81" i="3" s="1"/>
  <c r="C45" i="4" s="1"/>
  <c r="B154" i="2"/>
  <c r="B82" i="3" s="1"/>
  <c r="B46" i="4" s="1"/>
  <c r="C154" i="2"/>
  <c r="C82" i="3" s="1"/>
  <c r="C46" i="4" s="1"/>
  <c r="B155" i="2"/>
  <c r="B83" i="3" s="1"/>
  <c r="B47" i="4" s="1"/>
  <c r="C155" i="2"/>
  <c r="C83" i="3" s="1"/>
  <c r="C47" i="4" s="1"/>
  <c r="B156" i="2"/>
  <c r="B84" i="3" s="1"/>
  <c r="B48" i="4" s="1"/>
  <c r="C156" i="2"/>
  <c r="C84" i="3" s="1"/>
  <c r="C48" i="4" s="1"/>
  <c r="B157" i="2"/>
  <c r="B85" i="3" s="1"/>
  <c r="B49" i="4" s="1"/>
  <c r="C157" i="2"/>
  <c r="C85" i="3" s="1"/>
  <c r="C49" i="4" s="1"/>
  <c r="B158" i="2"/>
  <c r="B86" i="3" s="1"/>
  <c r="B50" i="4" s="1"/>
  <c r="C158" i="2"/>
  <c r="C86" i="3" s="1"/>
  <c r="C50" i="4" s="1"/>
  <c r="B159" i="2"/>
  <c r="B87" i="3" s="1"/>
  <c r="C159" i="2"/>
  <c r="C87" i="3" s="1"/>
  <c r="B160" i="2"/>
  <c r="B88" i="3" s="1"/>
  <c r="C160" i="2"/>
  <c r="C88" i="3" s="1"/>
  <c r="B161" i="2"/>
  <c r="B89" i="3" s="1"/>
  <c r="B51" i="4" s="1"/>
  <c r="C161" i="2"/>
  <c r="C89" i="3" s="1"/>
  <c r="C51" i="4" s="1"/>
  <c r="B162" i="2"/>
  <c r="B90" i="3" s="1"/>
  <c r="C162" i="2"/>
  <c r="C90" i="3" s="1"/>
  <c r="B163" i="2"/>
  <c r="B91" i="3" s="1"/>
  <c r="C163" i="2"/>
  <c r="C91" i="3" s="1"/>
  <c r="B164" i="2"/>
  <c r="B92" i="3" s="1"/>
  <c r="C164" i="2"/>
  <c r="C92" i="3" s="1"/>
  <c r="B165" i="2"/>
  <c r="B93" i="3" s="1"/>
  <c r="C165" i="2"/>
  <c r="C93" i="3" s="1"/>
  <c r="B166" i="2"/>
  <c r="B94" i="3" s="1"/>
  <c r="B52" i="4" s="1"/>
  <c r="C166" i="2"/>
  <c r="C94" i="3" s="1"/>
  <c r="C52" i="4" s="1"/>
  <c r="B95" i="3"/>
  <c r="B53" i="4" s="1"/>
  <c r="C167" i="2"/>
  <c r="C95" i="3" s="1"/>
  <c r="C53" i="4" s="1"/>
  <c r="C124" i="2"/>
  <c r="C60" i="3" s="1"/>
  <c r="B124" i="2"/>
  <c r="B60" i="3" s="1"/>
  <c r="P109" i="4" l="1"/>
  <c r="P81" i="6"/>
  <c r="L109" i="4"/>
  <c r="L81" i="6"/>
  <c r="S109" i="4"/>
  <c r="S81" i="6"/>
  <c r="G109" i="4"/>
  <c r="G81" i="6"/>
  <c r="B109" i="4"/>
  <c r="B81" i="6"/>
  <c r="N108" i="4"/>
  <c r="N80" i="6"/>
  <c r="U108" i="4"/>
  <c r="U80" i="6"/>
  <c r="I108" i="4"/>
  <c r="I80" i="6"/>
  <c r="E108" i="4"/>
  <c r="E80" i="6"/>
  <c r="M106" i="4"/>
  <c r="M78" i="6"/>
  <c r="T106" i="4"/>
  <c r="T78" i="6"/>
  <c r="H106" i="4"/>
  <c r="H78" i="6"/>
  <c r="D106" i="4"/>
  <c r="D78" i="6"/>
  <c r="P105" i="4"/>
  <c r="P77" i="6"/>
  <c r="L105" i="4"/>
  <c r="L77" i="6"/>
  <c r="S105" i="4"/>
  <c r="S77" i="6"/>
  <c r="G105" i="4"/>
  <c r="G77" i="6"/>
  <c r="C105" i="4"/>
  <c r="C77" i="6"/>
  <c r="O104" i="4"/>
  <c r="O76" i="6"/>
  <c r="K104" i="4"/>
  <c r="K76" i="6"/>
  <c r="J104" i="4"/>
  <c r="J76" i="6"/>
  <c r="F104" i="4"/>
  <c r="F76" i="6"/>
  <c r="B104" i="4"/>
  <c r="B76" i="6"/>
  <c r="N103" i="4"/>
  <c r="N75" i="6"/>
  <c r="U103" i="4"/>
  <c r="U75" i="6"/>
  <c r="I103" i="4"/>
  <c r="I75" i="6"/>
  <c r="E103" i="4"/>
  <c r="E75" i="6"/>
  <c r="M102" i="4"/>
  <c r="M74" i="6"/>
  <c r="T102" i="4"/>
  <c r="T74" i="6"/>
  <c r="H102" i="4"/>
  <c r="H74" i="6"/>
  <c r="D102" i="4"/>
  <c r="D74" i="6"/>
  <c r="P101" i="4"/>
  <c r="P73" i="6"/>
  <c r="L101" i="4"/>
  <c r="L73" i="6"/>
  <c r="S101" i="4"/>
  <c r="S73" i="6"/>
  <c r="G101" i="4"/>
  <c r="G73" i="6"/>
  <c r="C101" i="4"/>
  <c r="C73" i="6"/>
  <c r="O100" i="4"/>
  <c r="O72" i="6"/>
  <c r="K100" i="4"/>
  <c r="K72" i="6"/>
  <c r="J100" i="4"/>
  <c r="J72" i="6"/>
  <c r="F100" i="4"/>
  <c r="F72" i="6"/>
  <c r="B100" i="4"/>
  <c r="B72" i="6"/>
  <c r="N99" i="4"/>
  <c r="N71" i="6"/>
  <c r="U99" i="4"/>
  <c r="U71" i="6"/>
  <c r="I99" i="4"/>
  <c r="I71" i="6"/>
  <c r="E99" i="4"/>
  <c r="E71" i="6"/>
  <c r="M98" i="4"/>
  <c r="M70" i="6"/>
  <c r="T98" i="4"/>
  <c r="T70" i="6"/>
  <c r="H98" i="4"/>
  <c r="H70" i="6"/>
  <c r="D98" i="4"/>
  <c r="D70" i="6"/>
  <c r="P2" i="4"/>
  <c r="P2" i="6"/>
  <c r="L2" i="4"/>
  <c r="L2" i="6"/>
  <c r="S2" i="4"/>
  <c r="S2" i="6"/>
  <c r="C2" i="4"/>
  <c r="C2" i="6"/>
  <c r="X2" i="4"/>
  <c r="X2" i="6"/>
  <c r="T107" i="4"/>
  <c r="T79" i="6"/>
  <c r="H107" i="4"/>
  <c r="H79" i="6"/>
  <c r="D107" i="4"/>
  <c r="D79" i="6"/>
  <c r="M109" i="4"/>
  <c r="M81" i="6"/>
  <c r="T109" i="4"/>
  <c r="T81" i="6"/>
  <c r="H109" i="4"/>
  <c r="H81" i="6"/>
  <c r="D109" i="4"/>
  <c r="D81" i="6"/>
  <c r="O108" i="4"/>
  <c r="O80" i="6"/>
  <c r="K108" i="4"/>
  <c r="K80" i="6"/>
  <c r="J108" i="4"/>
  <c r="J80" i="6"/>
  <c r="F108" i="4"/>
  <c r="F80" i="6"/>
  <c r="B108" i="4"/>
  <c r="B80" i="6"/>
  <c r="N106" i="4"/>
  <c r="N78" i="6"/>
  <c r="U106" i="4"/>
  <c r="U78" i="6"/>
  <c r="I106" i="4"/>
  <c r="I78" i="6"/>
  <c r="E106" i="4"/>
  <c r="E78" i="6"/>
  <c r="M105" i="4"/>
  <c r="M77" i="6"/>
  <c r="T105" i="4"/>
  <c r="T77" i="6"/>
  <c r="H105" i="4"/>
  <c r="H77" i="6"/>
  <c r="D105" i="4"/>
  <c r="D77" i="6"/>
  <c r="P104" i="4"/>
  <c r="P76" i="6"/>
  <c r="L104" i="4"/>
  <c r="L76" i="6"/>
  <c r="S104" i="4"/>
  <c r="S76" i="6"/>
  <c r="G104" i="4"/>
  <c r="G76" i="6"/>
  <c r="C104" i="4"/>
  <c r="C76" i="6"/>
  <c r="O103" i="4"/>
  <c r="O75" i="6"/>
  <c r="K103" i="4"/>
  <c r="K75" i="6"/>
  <c r="J103" i="4"/>
  <c r="J75" i="6"/>
  <c r="F103" i="4"/>
  <c r="F75" i="6"/>
  <c r="B103" i="4"/>
  <c r="B75" i="6"/>
  <c r="N102" i="4"/>
  <c r="N74" i="6"/>
  <c r="U102" i="4"/>
  <c r="U74" i="6"/>
  <c r="I102" i="4"/>
  <c r="I74" i="6"/>
  <c r="E102" i="4"/>
  <c r="E74" i="6"/>
  <c r="M101" i="4"/>
  <c r="M73" i="6"/>
  <c r="T101" i="4"/>
  <c r="T73" i="6"/>
  <c r="H101" i="4"/>
  <c r="H73" i="6"/>
  <c r="D101" i="4"/>
  <c r="D73" i="6"/>
  <c r="P100" i="4"/>
  <c r="P72" i="6"/>
  <c r="L100" i="4"/>
  <c r="L72" i="6"/>
  <c r="S100" i="4"/>
  <c r="S72" i="6"/>
  <c r="G100" i="4"/>
  <c r="G72" i="6"/>
  <c r="C100" i="4"/>
  <c r="C72" i="6"/>
  <c r="O99" i="4"/>
  <c r="O71" i="6"/>
  <c r="K99" i="4"/>
  <c r="K71" i="6"/>
  <c r="J99" i="4"/>
  <c r="J71" i="6"/>
  <c r="F99" i="4"/>
  <c r="F71" i="6"/>
  <c r="B99" i="4"/>
  <c r="B71" i="6"/>
  <c r="N98" i="4"/>
  <c r="N70" i="6"/>
  <c r="U98" i="4"/>
  <c r="U70" i="6"/>
  <c r="I98" i="4"/>
  <c r="I70" i="6"/>
  <c r="E98" i="4"/>
  <c r="E70" i="6"/>
  <c r="M2" i="4"/>
  <c r="M2" i="6"/>
  <c r="T2" i="4"/>
  <c r="T2" i="6"/>
  <c r="D2" i="4"/>
  <c r="D2" i="6"/>
  <c r="Q2" i="4"/>
  <c r="Q2" i="6"/>
  <c r="U107" i="4"/>
  <c r="U79" i="6"/>
  <c r="I107" i="4"/>
  <c r="I79" i="6"/>
  <c r="E107" i="4"/>
  <c r="E79" i="6"/>
  <c r="N109" i="4"/>
  <c r="N81" i="6"/>
  <c r="U109" i="4"/>
  <c r="U81" i="6"/>
  <c r="I109" i="4"/>
  <c r="I81" i="6"/>
  <c r="E109" i="4"/>
  <c r="E81" i="6"/>
  <c r="P108" i="4"/>
  <c r="P80" i="6"/>
  <c r="L108" i="4"/>
  <c r="L80" i="6"/>
  <c r="S108" i="4"/>
  <c r="S80" i="6"/>
  <c r="G108" i="4"/>
  <c r="G80" i="6"/>
  <c r="C108" i="4"/>
  <c r="C80" i="6"/>
  <c r="O106" i="4"/>
  <c r="O78" i="6"/>
  <c r="K106" i="4"/>
  <c r="K78" i="6"/>
  <c r="J106" i="4"/>
  <c r="J78" i="6"/>
  <c r="F106" i="4"/>
  <c r="F78" i="6"/>
  <c r="B106" i="4"/>
  <c r="B78" i="6"/>
  <c r="N105" i="4"/>
  <c r="N77" i="6"/>
  <c r="U105" i="4"/>
  <c r="U77" i="6"/>
  <c r="I105" i="4"/>
  <c r="I77" i="6"/>
  <c r="E105" i="4"/>
  <c r="E77" i="6"/>
  <c r="M104" i="4"/>
  <c r="M76" i="6"/>
  <c r="T104" i="4"/>
  <c r="T76" i="6"/>
  <c r="H104" i="4"/>
  <c r="H76" i="6"/>
  <c r="D104" i="4"/>
  <c r="D76" i="6"/>
  <c r="P103" i="4"/>
  <c r="P75" i="6"/>
  <c r="L103" i="4"/>
  <c r="L75" i="6"/>
  <c r="S103" i="4"/>
  <c r="S75" i="6"/>
  <c r="G103" i="4"/>
  <c r="G75" i="6"/>
  <c r="C103" i="4"/>
  <c r="C75" i="6"/>
  <c r="O102" i="4"/>
  <c r="O74" i="6"/>
  <c r="K102" i="4"/>
  <c r="K74" i="6"/>
  <c r="J102" i="4"/>
  <c r="J74" i="6"/>
  <c r="F102" i="4"/>
  <c r="F74" i="6"/>
  <c r="B102" i="4"/>
  <c r="B74" i="6"/>
  <c r="N101" i="4"/>
  <c r="N73" i="6"/>
  <c r="U101" i="4"/>
  <c r="U73" i="6"/>
  <c r="I101" i="4"/>
  <c r="I73" i="6"/>
  <c r="E101" i="4"/>
  <c r="E73" i="6"/>
  <c r="M100" i="4"/>
  <c r="M72" i="6"/>
  <c r="T100" i="4"/>
  <c r="T72" i="6"/>
  <c r="H100" i="4"/>
  <c r="H72" i="6"/>
  <c r="D100" i="4"/>
  <c r="D72" i="6"/>
  <c r="P99" i="4"/>
  <c r="P71" i="6"/>
  <c r="L99" i="4"/>
  <c r="L71" i="6"/>
  <c r="S99" i="4"/>
  <c r="S71" i="6"/>
  <c r="G99" i="4"/>
  <c r="G71" i="6"/>
  <c r="C99" i="4"/>
  <c r="C71" i="6"/>
  <c r="O98" i="4"/>
  <c r="O70" i="6"/>
  <c r="K98" i="4"/>
  <c r="K70" i="6"/>
  <c r="J98" i="4"/>
  <c r="J70" i="6"/>
  <c r="F98" i="4"/>
  <c r="F70" i="6"/>
  <c r="N2" i="4"/>
  <c r="N2" i="6"/>
  <c r="U2" i="4"/>
  <c r="U2" i="6"/>
  <c r="J107" i="4"/>
  <c r="J79" i="6"/>
  <c r="F107" i="4"/>
  <c r="F79" i="6"/>
  <c r="B107" i="4"/>
  <c r="B79" i="6"/>
  <c r="O109" i="4"/>
  <c r="O81" i="6"/>
  <c r="K109" i="4"/>
  <c r="K81" i="6"/>
  <c r="J109" i="4"/>
  <c r="J81" i="6"/>
  <c r="F109" i="4"/>
  <c r="F81" i="6"/>
  <c r="M108" i="4"/>
  <c r="M80" i="6"/>
  <c r="T108" i="4"/>
  <c r="T80" i="6"/>
  <c r="H108" i="4"/>
  <c r="H80" i="6"/>
  <c r="D108" i="4"/>
  <c r="D80" i="6"/>
  <c r="P106" i="4"/>
  <c r="P78" i="6"/>
  <c r="L106" i="4"/>
  <c r="L78" i="6"/>
  <c r="S106" i="4"/>
  <c r="S78" i="6"/>
  <c r="G106" i="4"/>
  <c r="G78" i="6"/>
  <c r="O105" i="4"/>
  <c r="O77" i="6"/>
  <c r="K105" i="4"/>
  <c r="K77" i="6"/>
  <c r="J105" i="4"/>
  <c r="J77" i="6"/>
  <c r="F105" i="4"/>
  <c r="F77" i="6"/>
  <c r="B105" i="4"/>
  <c r="B77" i="6"/>
  <c r="N104" i="4"/>
  <c r="N76" i="6"/>
  <c r="U104" i="4"/>
  <c r="U76" i="6"/>
  <c r="I104" i="4"/>
  <c r="I76" i="6"/>
  <c r="E104" i="4"/>
  <c r="E76" i="6"/>
  <c r="M103" i="4"/>
  <c r="M75" i="6"/>
  <c r="T103" i="4"/>
  <c r="T75" i="6"/>
  <c r="H103" i="4"/>
  <c r="H75" i="6"/>
  <c r="D103" i="4"/>
  <c r="D75" i="6"/>
  <c r="P102" i="4"/>
  <c r="P74" i="6"/>
  <c r="L102" i="4"/>
  <c r="L74" i="6"/>
  <c r="S102" i="4"/>
  <c r="S74" i="6"/>
  <c r="G102" i="4"/>
  <c r="G74" i="6"/>
  <c r="C102" i="4"/>
  <c r="C74" i="6"/>
  <c r="O101" i="4"/>
  <c r="O73" i="6"/>
  <c r="K101" i="4"/>
  <c r="K73" i="6"/>
  <c r="J101" i="4"/>
  <c r="J73" i="6"/>
  <c r="F101" i="4"/>
  <c r="F73" i="6"/>
  <c r="B101" i="4"/>
  <c r="B73" i="6"/>
  <c r="N100" i="4"/>
  <c r="N72" i="6"/>
  <c r="U100" i="4"/>
  <c r="U72" i="6"/>
  <c r="I100" i="4"/>
  <c r="I72" i="6"/>
  <c r="E100" i="4"/>
  <c r="E72" i="6"/>
  <c r="M99" i="4"/>
  <c r="M71" i="6"/>
  <c r="T99" i="4"/>
  <c r="T71" i="6"/>
  <c r="H99" i="4"/>
  <c r="H71" i="6"/>
  <c r="D99" i="4"/>
  <c r="D71" i="6"/>
  <c r="P98" i="4"/>
  <c r="P70" i="6"/>
  <c r="L98" i="4"/>
  <c r="L70" i="6"/>
  <c r="S98" i="4"/>
  <c r="S70" i="6"/>
  <c r="G98" i="4"/>
  <c r="G70" i="6"/>
  <c r="B98" i="4"/>
  <c r="B70" i="6"/>
  <c r="O2" i="4"/>
  <c r="O2" i="6"/>
  <c r="K2" i="4"/>
  <c r="K2" i="6"/>
  <c r="S107" i="4"/>
  <c r="S79" i="6"/>
  <c r="G107" i="4"/>
  <c r="G79" i="6"/>
  <c r="B1" i="4"/>
  <c r="B1" i="6"/>
  <c r="P97" i="4"/>
  <c r="P69" i="6"/>
  <c r="N97" i="4"/>
  <c r="N69" i="6"/>
  <c r="L97" i="4"/>
  <c r="L69" i="6"/>
  <c r="U97" i="4"/>
  <c r="U69" i="6"/>
  <c r="S97" i="4"/>
  <c r="S69" i="6"/>
  <c r="I97" i="4"/>
  <c r="I69" i="6"/>
  <c r="G97" i="4"/>
  <c r="G69" i="6"/>
  <c r="E97" i="4"/>
  <c r="E69" i="6"/>
  <c r="B97" i="4"/>
  <c r="B69" i="6"/>
  <c r="P4" i="4"/>
  <c r="P4" i="6"/>
  <c r="N4" i="4"/>
  <c r="N4" i="6"/>
  <c r="L4" i="4"/>
  <c r="L4" i="6"/>
  <c r="U4" i="4"/>
  <c r="U4" i="6"/>
  <c r="S4" i="4"/>
  <c r="S4" i="6"/>
  <c r="I4" i="4"/>
  <c r="I4" i="6"/>
  <c r="G4" i="4"/>
  <c r="G4" i="6"/>
  <c r="E4" i="4"/>
  <c r="E4" i="6"/>
  <c r="C4" i="4"/>
  <c r="C4" i="6"/>
  <c r="O97" i="4"/>
  <c r="O69" i="6"/>
  <c r="M97" i="4"/>
  <c r="M69" i="6"/>
  <c r="K97" i="4"/>
  <c r="K69" i="6"/>
  <c r="T97" i="4"/>
  <c r="T69" i="6"/>
  <c r="J97" i="4"/>
  <c r="J69" i="6"/>
  <c r="H97" i="4"/>
  <c r="H69" i="6"/>
  <c r="F97" i="4"/>
  <c r="F69" i="6"/>
  <c r="D97" i="4"/>
  <c r="D69" i="6"/>
  <c r="O4" i="4"/>
  <c r="O4" i="6"/>
  <c r="M4" i="4"/>
  <c r="M4" i="6"/>
  <c r="K4" i="4"/>
  <c r="K4" i="6"/>
  <c r="T4" i="4"/>
  <c r="T4" i="6"/>
  <c r="J4" i="4"/>
  <c r="J4" i="6"/>
  <c r="H4" i="4"/>
  <c r="H4" i="6"/>
  <c r="F4" i="4"/>
  <c r="F4" i="6"/>
  <c r="D4" i="4"/>
  <c r="D4" i="6"/>
  <c r="C106" i="4"/>
  <c r="C78" i="6"/>
  <c r="C109" i="4"/>
  <c r="C81" i="6"/>
  <c r="C83" i="4"/>
  <c r="C55" i="6"/>
  <c r="C91" i="4"/>
  <c r="C63" i="6"/>
  <c r="N95" i="4"/>
  <c r="N67" i="6"/>
  <c r="U95" i="4"/>
  <c r="U67" i="6"/>
  <c r="G95" i="4"/>
  <c r="G67" i="6"/>
  <c r="E95" i="4"/>
  <c r="E67" i="6"/>
  <c r="N94" i="4"/>
  <c r="N66" i="6"/>
  <c r="U94" i="4"/>
  <c r="U66" i="6"/>
  <c r="I94" i="4"/>
  <c r="I66" i="6"/>
  <c r="G94" i="4"/>
  <c r="G66" i="6"/>
  <c r="E94" i="4"/>
  <c r="E66" i="6"/>
  <c r="B94" i="4"/>
  <c r="B66" i="6"/>
  <c r="P93" i="4"/>
  <c r="P65" i="6"/>
  <c r="N93" i="4"/>
  <c r="N65" i="6"/>
  <c r="L93" i="4"/>
  <c r="L65" i="6"/>
  <c r="U93" i="4"/>
  <c r="U65" i="6"/>
  <c r="S93" i="4"/>
  <c r="S65" i="6"/>
  <c r="I93" i="4"/>
  <c r="I65" i="6"/>
  <c r="G93" i="4"/>
  <c r="G65" i="6"/>
  <c r="E93" i="4"/>
  <c r="E65" i="6"/>
  <c r="B93" i="4"/>
  <c r="B65" i="6"/>
  <c r="P92" i="4"/>
  <c r="P64" i="6"/>
  <c r="N92" i="4"/>
  <c r="N64" i="6"/>
  <c r="L92" i="4"/>
  <c r="L64" i="6"/>
  <c r="U92" i="4"/>
  <c r="U64" i="6"/>
  <c r="S92" i="4"/>
  <c r="S64" i="6"/>
  <c r="I92" i="4"/>
  <c r="I64" i="6"/>
  <c r="G92" i="4"/>
  <c r="G64" i="6"/>
  <c r="E92" i="4"/>
  <c r="E64" i="6"/>
  <c r="B92" i="4"/>
  <c r="B64" i="6"/>
  <c r="P91" i="4"/>
  <c r="P63" i="6"/>
  <c r="N91" i="4"/>
  <c r="N63" i="6"/>
  <c r="L91" i="4"/>
  <c r="L63" i="6"/>
  <c r="U91" i="4"/>
  <c r="U63" i="6"/>
  <c r="S91" i="4"/>
  <c r="S63" i="6"/>
  <c r="I91" i="4"/>
  <c r="I63" i="6"/>
  <c r="G91" i="4"/>
  <c r="G63" i="6"/>
  <c r="E91" i="4"/>
  <c r="E63" i="6"/>
  <c r="B91" i="4"/>
  <c r="B63" i="6"/>
  <c r="O90" i="4"/>
  <c r="O62" i="6"/>
  <c r="M90" i="4"/>
  <c r="M62" i="6"/>
  <c r="K90" i="4"/>
  <c r="K62" i="6"/>
  <c r="T90" i="4"/>
  <c r="T62" i="6"/>
  <c r="J90" i="4"/>
  <c r="J62" i="6"/>
  <c r="H90" i="4"/>
  <c r="H62" i="6"/>
  <c r="F90" i="4"/>
  <c r="F62" i="6"/>
  <c r="D90" i="4"/>
  <c r="D62" i="6"/>
  <c r="P89" i="4"/>
  <c r="P61" i="6"/>
  <c r="N89" i="4"/>
  <c r="N61" i="6"/>
  <c r="L89" i="4"/>
  <c r="L61" i="6"/>
  <c r="U89" i="4"/>
  <c r="U61" i="6"/>
  <c r="S89" i="4"/>
  <c r="S61" i="6"/>
  <c r="I89" i="4"/>
  <c r="I61" i="6"/>
  <c r="G89" i="4"/>
  <c r="G61" i="6"/>
  <c r="O88" i="4"/>
  <c r="O60" i="6"/>
  <c r="M88" i="4"/>
  <c r="M60" i="6"/>
  <c r="K88" i="4"/>
  <c r="K60" i="6"/>
  <c r="T88" i="4"/>
  <c r="T60" i="6"/>
  <c r="C65" i="4"/>
  <c r="C37" i="6"/>
  <c r="P95" i="4"/>
  <c r="P67" i="6"/>
  <c r="L95" i="4"/>
  <c r="L67" i="6"/>
  <c r="S95" i="4"/>
  <c r="S67" i="6"/>
  <c r="I95" i="4"/>
  <c r="I67" i="6"/>
  <c r="B95" i="4"/>
  <c r="B67" i="6"/>
  <c r="P94" i="4"/>
  <c r="P66" i="6"/>
  <c r="L94" i="4"/>
  <c r="L66" i="6"/>
  <c r="S94" i="4"/>
  <c r="S66" i="6"/>
  <c r="J88" i="4"/>
  <c r="J60" i="6"/>
  <c r="H88" i="4"/>
  <c r="H60" i="6"/>
  <c r="F88" i="4"/>
  <c r="F60" i="6"/>
  <c r="D88" i="4"/>
  <c r="D60" i="6"/>
  <c r="O86" i="4"/>
  <c r="O58" i="6"/>
  <c r="M86" i="4"/>
  <c r="M58" i="6"/>
  <c r="K86" i="4"/>
  <c r="K58" i="6"/>
  <c r="T86" i="4"/>
  <c r="T58" i="6"/>
  <c r="J86" i="4"/>
  <c r="J58" i="6"/>
  <c r="H86" i="4"/>
  <c r="H58" i="6"/>
  <c r="F86" i="4"/>
  <c r="F58" i="6"/>
  <c r="D86" i="4"/>
  <c r="D58" i="6"/>
  <c r="O85" i="4"/>
  <c r="O57" i="6"/>
  <c r="M85" i="4"/>
  <c r="M57" i="6"/>
  <c r="K85" i="4"/>
  <c r="K57" i="6"/>
  <c r="T85" i="4"/>
  <c r="T57" i="6"/>
  <c r="J85" i="4"/>
  <c r="J57" i="6"/>
  <c r="H85" i="4"/>
  <c r="H57" i="6"/>
  <c r="F85" i="4"/>
  <c r="F57" i="6"/>
  <c r="D85" i="4"/>
  <c r="D57" i="6"/>
  <c r="O84" i="4"/>
  <c r="O56" i="6"/>
  <c r="M84" i="4"/>
  <c r="M56" i="6"/>
  <c r="K84" i="4"/>
  <c r="K56" i="6"/>
  <c r="T84" i="4"/>
  <c r="T56" i="6"/>
  <c r="J84" i="4"/>
  <c r="J56" i="6"/>
  <c r="H84" i="4"/>
  <c r="H56" i="6"/>
  <c r="F84" i="4"/>
  <c r="F56" i="6"/>
  <c r="D84" i="4"/>
  <c r="D56" i="6"/>
  <c r="B84" i="4"/>
  <c r="B56" i="6"/>
  <c r="P83" i="4"/>
  <c r="P55" i="6"/>
  <c r="N83" i="4"/>
  <c r="N55" i="6"/>
  <c r="L83" i="4"/>
  <c r="L55" i="6"/>
  <c r="U83" i="4"/>
  <c r="U55" i="6"/>
  <c r="S83" i="4"/>
  <c r="S55" i="6"/>
  <c r="I83" i="4"/>
  <c r="I55" i="6"/>
  <c r="G83" i="4"/>
  <c r="G55" i="6"/>
  <c r="E83" i="4"/>
  <c r="E55" i="6"/>
  <c r="B83" i="4"/>
  <c r="B55" i="6"/>
  <c r="P82" i="4"/>
  <c r="P54" i="6"/>
  <c r="N82" i="4"/>
  <c r="N54" i="6"/>
  <c r="L82" i="4"/>
  <c r="L54" i="6"/>
  <c r="U82" i="4"/>
  <c r="U54" i="6"/>
  <c r="S82" i="4"/>
  <c r="S54" i="6"/>
  <c r="I82" i="4"/>
  <c r="I54" i="6"/>
  <c r="G82" i="4"/>
  <c r="G54" i="6"/>
  <c r="E82" i="4"/>
  <c r="E54" i="6"/>
  <c r="O81" i="4"/>
  <c r="O53" i="6"/>
  <c r="M81" i="4"/>
  <c r="M53" i="6"/>
  <c r="K81" i="4"/>
  <c r="K53" i="6"/>
  <c r="T81" i="4"/>
  <c r="T53" i="6"/>
  <c r="J81" i="4"/>
  <c r="J53" i="6"/>
  <c r="H81" i="4"/>
  <c r="H53" i="6"/>
  <c r="F81" i="4"/>
  <c r="F53" i="6"/>
  <c r="D81" i="4"/>
  <c r="D53" i="6"/>
  <c r="B81" i="4"/>
  <c r="B53" i="6"/>
  <c r="P80" i="4"/>
  <c r="P52" i="6"/>
  <c r="N80" i="4"/>
  <c r="N52" i="6"/>
  <c r="L80" i="4"/>
  <c r="L52" i="6"/>
  <c r="U80" i="4"/>
  <c r="U52" i="6"/>
  <c r="S80" i="4"/>
  <c r="S52" i="6"/>
  <c r="I80" i="4"/>
  <c r="I52" i="6"/>
  <c r="G80" i="4"/>
  <c r="G52" i="6"/>
  <c r="E80" i="4"/>
  <c r="E52" i="6"/>
  <c r="B80" i="4"/>
  <c r="B52" i="6"/>
  <c r="P79" i="4"/>
  <c r="P51" i="6"/>
  <c r="N79" i="4"/>
  <c r="N51" i="6"/>
  <c r="L79" i="4"/>
  <c r="L51" i="6"/>
  <c r="U79" i="4"/>
  <c r="U51" i="6"/>
  <c r="S79" i="4"/>
  <c r="S51" i="6"/>
  <c r="I79" i="4"/>
  <c r="I51" i="6"/>
  <c r="G79" i="4"/>
  <c r="G51" i="6"/>
  <c r="E79" i="4"/>
  <c r="E51" i="6"/>
  <c r="C79" i="4"/>
  <c r="C51" i="6"/>
  <c r="O78" i="4"/>
  <c r="O50" i="6"/>
  <c r="M78" i="4"/>
  <c r="M50" i="6"/>
  <c r="K78" i="4"/>
  <c r="K50" i="6"/>
  <c r="T78" i="4"/>
  <c r="T50" i="6"/>
  <c r="J78" i="4"/>
  <c r="J50" i="6"/>
  <c r="H78" i="4"/>
  <c r="H50" i="6"/>
  <c r="F78" i="4"/>
  <c r="F50" i="6"/>
  <c r="D78" i="4"/>
  <c r="D50" i="6"/>
  <c r="P77" i="4"/>
  <c r="P49" i="6"/>
  <c r="N77" i="4"/>
  <c r="N49" i="6"/>
  <c r="L77" i="4"/>
  <c r="L49" i="6"/>
  <c r="U77" i="4"/>
  <c r="U49" i="6"/>
  <c r="S77" i="4"/>
  <c r="S49" i="6"/>
  <c r="I77" i="4"/>
  <c r="I49" i="6"/>
  <c r="G77" i="4"/>
  <c r="G49" i="6"/>
  <c r="E77" i="4"/>
  <c r="E49" i="6"/>
  <c r="B77" i="4"/>
  <c r="B49" i="6"/>
  <c r="P75" i="4"/>
  <c r="P47" i="6"/>
  <c r="N75" i="4"/>
  <c r="N47" i="6"/>
  <c r="L75" i="4"/>
  <c r="L47" i="6"/>
  <c r="U75" i="4"/>
  <c r="U47" i="6"/>
  <c r="S75" i="4"/>
  <c r="S47" i="6"/>
  <c r="I75" i="4"/>
  <c r="I47" i="6"/>
  <c r="G75" i="4"/>
  <c r="G47" i="6"/>
  <c r="E75" i="4"/>
  <c r="E47" i="6"/>
  <c r="C75" i="4"/>
  <c r="C47" i="6"/>
  <c r="O74" i="4"/>
  <c r="O46" i="6"/>
  <c r="M74" i="4"/>
  <c r="M46" i="6"/>
  <c r="K74" i="4"/>
  <c r="K46" i="6"/>
  <c r="T74" i="4"/>
  <c r="T46" i="6"/>
  <c r="J74" i="4"/>
  <c r="J46" i="6"/>
  <c r="H74" i="4"/>
  <c r="H46" i="6"/>
  <c r="F74" i="4"/>
  <c r="F46" i="6"/>
  <c r="D74" i="4"/>
  <c r="D46" i="6"/>
  <c r="B74" i="4"/>
  <c r="B46" i="6"/>
  <c r="P73" i="4"/>
  <c r="P45" i="6"/>
  <c r="N73" i="4"/>
  <c r="N45" i="6"/>
  <c r="L73" i="4"/>
  <c r="L45" i="6"/>
  <c r="U73" i="4"/>
  <c r="U45" i="6"/>
  <c r="S73" i="4"/>
  <c r="S45" i="6"/>
  <c r="I73" i="4"/>
  <c r="I45" i="6"/>
  <c r="G73" i="4"/>
  <c r="G45" i="6"/>
  <c r="E73" i="4"/>
  <c r="E45" i="6"/>
  <c r="C73" i="4"/>
  <c r="C45" i="6"/>
  <c r="O72" i="4"/>
  <c r="O44" i="6"/>
  <c r="M72" i="4"/>
  <c r="M44" i="6"/>
  <c r="K72" i="4"/>
  <c r="K44" i="6"/>
  <c r="T72" i="4"/>
  <c r="T44" i="6"/>
  <c r="J72" i="4"/>
  <c r="J44" i="6"/>
  <c r="H72" i="4"/>
  <c r="H44" i="6"/>
  <c r="F72" i="4"/>
  <c r="F44" i="6"/>
  <c r="D72" i="4"/>
  <c r="D44" i="6"/>
  <c r="B72" i="4"/>
  <c r="B44" i="6"/>
  <c r="P71" i="4"/>
  <c r="P43" i="6"/>
  <c r="N71" i="4"/>
  <c r="N43" i="6"/>
  <c r="L71" i="4"/>
  <c r="L43" i="6"/>
  <c r="U71" i="4"/>
  <c r="U43" i="6"/>
  <c r="S71" i="4"/>
  <c r="S43" i="6"/>
  <c r="I71" i="4"/>
  <c r="I43" i="6"/>
  <c r="G71" i="4"/>
  <c r="G43" i="6"/>
  <c r="E71" i="4"/>
  <c r="E43" i="6"/>
  <c r="B71" i="4"/>
  <c r="B43" i="6"/>
  <c r="P70" i="4"/>
  <c r="P42" i="6"/>
  <c r="N70" i="4"/>
  <c r="N42" i="6"/>
  <c r="L70" i="4"/>
  <c r="L42" i="6"/>
  <c r="U70" i="4"/>
  <c r="U42" i="6"/>
  <c r="S70" i="4"/>
  <c r="S42" i="6"/>
  <c r="I70" i="4"/>
  <c r="I42" i="6"/>
  <c r="G70" i="4"/>
  <c r="G42" i="6"/>
  <c r="E70" i="4"/>
  <c r="E42" i="6"/>
  <c r="B70" i="4"/>
  <c r="B42" i="6"/>
  <c r="P69" i="4"/>
  <c r="P41" i="6"/>
  <c r="N69" i="4"/>
  <c r="N41" i="6"/>
  <c r="L69" i="4"/>
  <c r="L41" i="6"/>
  <c r="U69" i="4"/>
  <c r="U41" i="6"/>
  <c r="S69" i="4"/>
  <c r="S41" i="6"/>
  <c r="I69" i="4"/>
  <c r="I41" i="6"/>
  <c r="G69" i="4"/>
  <c r="G41" i="6"/>
  <c r="E69" i="4"/>
  <c r="E41" i="6"/>
  <c r="C69" i="4"/>
  <c r="C41" i="6"/>
  <c r="O68" i="4"/>
  <c r="O40" i="6"/>
  <c r="M68" i="4"/>
  <c r="M40" i="6"/>
  <c r="K68" i="4"/>
  <c r="K40" i="6"/>
  <c r="T68" i="4"/>
  <c r="T40" i="6"/>
  <c r="J68" i="4"/>
  <c r="J40" i="6"/>
  <c r="H68" i="4"/>
  <c r="H40" i="6"/>
  <c r="F68" i="4"/>
  <c r="F40" i="6"/>
  <c r="D68" i="4"/>
  <c r="D40" i="6"/>
  <c r="O67" i="4"/>
  <c r="O39" i="6"/>
  <c r="M67" i="4"/>
  <c r="M39" i="6"/>
  <c r="K67" i="4"/>
  <c r="K39" i="6"/>
  <c r="T67" i="4"/>
  <c r="T39" i="6"/>
  <c r="J67" i="4"/>
  <c r="J39" i="6"/>
  <c r="H67" i="4"/>
  <c r="H39" i="6"/>
  <c r="F67" i="4"/>
  <c r="F39" i="6"/>
  <c r="D67" i="4"/>
  <c r="D39" i="6"/>
  <c r="B67" i="4"/>
  <c r="B39" i="6"/>
  <c r="P66" i="4"/>
  <c r="P38" i="6"/>
  <c r="N66" i="4"/>
  <c r="N38" i="6"/>
  <c r="L66" i="4"/>
  <c r="L38" i="6"/>
  <c r="U66" i="4"/>
  <c r="U38" i="6"/>
  <c r="S66" i="4"/>
  <c r="S38" i="6"/>
  <c r="I66" i="4"/>
  <c r="I38" i="6"/>
  <c r="G66" i="4"/>
  <c r="G38" i="6"/>
  <c r="E66" i="4"/>
  <c r="E38" i="6"/>
  <c r="C66" i="4"/>
  <c r="C38" i="6"/>
  <c r="O65" i="4"/>
  <c r="O37" i="6"/>
  <c r="M65" i="4"/>
  <c r="M37" i="6"/>
  <c r="K65" i="4"/>
  <c r="K37" i="6"/>
  <c r="T65" i="4"/>
  <c r="T37" i="6"/>
  <c r="J65" i="4"/>
  <c r="J37" i="6"/>
  <c r="H65" i="4"/>
  <c r="H37" i="6"/>
  <c r="F65" i="4"/>
  <c r="F37" i="6"/>
  <c r="D65" i="4"/>
  <c r="D37" i="6"/>
  <c r="O64" i="4"/>
  <c r="O36" i="6"/>
  <c r="M64" i="4"/>
  <c r="M36" i="6"/>
  <c r="K64" i="4"/>
  <c r="K36" i="6"/>
  <c r="T64" i="4"/>
  <c r="T36" i="6"/>
  <c r="J64" i="4"/>
  <c r="J36" i="6"/>
  <c r="H64" i="4"/>
  <c r="H36" i="6"/>
  <c r="F64" i="4"/>
  <c r="F36" i="6"/>
  <c r="D64" i="4"/>
  <c r="D36" i="6"/>
  <c r="B64" i="4"/>
  <c r="B36" i="6"/>
  <c r="P63" i="4"/>
  <c r="P35" i="6"/>
  <c r="N63" i="4"/>
  <c r="N35" i="6"/>
  <c r="L63" i="4"/>
  <c r="L35" i="6"/>
  <c r="U63" i="4"/>
  <c r="U35" i="6"/>
  <c r="S63" i="4"/>
  <c r="S35" i="6"/>
  <c r="I63" i="4"/>
  <c r="I35" i="6"/>
  <c r="G63" i="4"/>
  <c r="G35" i="6"/>
  <c r="E63" i="4"/>
  <c r="E35" i="6"/>
  <c r="O62" i="4"/>
  <c r="O34" i="6"/>
  <c r="M62" i="4"/>
  <c r="M34" i="6"/>
  <c r="K62" i="4"/>
  <c r="K34" i="6"/>
  <c r="T62" i="4"/>
  <c r="T34" i="6"/>
  <c r="J62" i="4"/>
  <c r="J34" i="6"/>
  <c r="H62" i="4"/>
  <c r="H34" i="6"/>
  <c r="F62" i="4"/>
  <c r="F34" i="6"/>
  <c r="B62" i="4"/>
  <c r="B34" i="6"/>
  <c r="P60" i="4"/>
  <c r="P32" i="6"/>
  <c r="N60" i="4"/>
  <c r="N32" i="6"/>
  <c r="L60" i="4"/>
  <c r="L32" i="6"/>
  <c r="U60" i="4"/>
  <c r="U32" i="6"/>
  <c r="S60" i="4"/>
  <c r="S32" i="6"/>
  <c r="I60" i="4"/>
  <c r="I32" i="6"/>
  <c r="G60" i="4"/>
  <c r="G32" i="6"/>
  <c r="E60" i="4"/>
  <c r="E32" i="6"/>
  <c r="C60" i="4"/>
  <c r="C32" i="6"/>
  <c r="O59" i="4"/>
  <c r="O31" i="6"/>
  <c r="M59" i="4"/>
  <c r="M31" i="6"/>
  <c r="K59" i="4"/>
  <c r="K31" i="6"/>
  <c r="T59" i="4"/>
  <c r="T31" i="6"/>
  <c r="J59" i="4"/>
  <c r="J31" i="6"/>
  <c r="H59" i="4"/>
  <c r="H31" i="6"/>
  <c r="F59" i="4"/>
  <c r="F31" i="6"/>
  <c r="D59" i="4"/>
  <c r="D31" i="6"/>
  <c r="B59" i="4"/>
  <c r="B31" i="6"/>
  <c r="P56" i="4"/>
  <c r="P28" i="6"/>
  <c r="N56" i="4"/>
  <c r="N28" i="6"/>
  <c r="L56" i="4"/>
  <c r="L28" i="6"/>
  <c r="U56" i="4"/>
  <c r="U28" i="6"/>
  <c r="S56" i="4"/>
  <c r="S28" i="6"/>
  <c r="I56" i="4"/>
  <c r="I28" i="6"/>
  <c r="G56" i="4"/>
  <c r="G28" i="6"/>
  <c r="E56" i="4"/>
  <c r="E28" i="6"/>
  <c r="C56" i="4"/>
  <c r="C28" i="6"/>
  <c r="O55" i="4"/>
  <c r="O27" i="6"/>
  <c r="M55" i="4"/>
  <c r="M27" i="6"/>
  <c r="K55" i="4"/>
  <c r="K27" i="6"/>
  <c r="T55" i="4"/>
  <c r="T27" i="6"/>
  <c r="J55" i="4"/>
  <c r="J27" i="6"/>
  <c r="H55" i="4"/>
  <c r="H27" i="6"/>
  <c r="F55" i="4"/>
  <c r="F27" i="6"/>
  <c r="B55" i="4"/>
  <c r="B27" i="6"/>
  <c r="P54" i="4"/>
  <c r="P26" i="6"/>
  <c r="N54" i="4"/>
  <c r="N26" i="6"/>
  <c r="L54" i="4"/>
  <c r="L26" i="6"/>
  <c r="U54" i="4"/>
  <c r="U26" i="6"/>
  <c r="S54" i="4"/>
  <c r="S26" i="6"/>
  <c r="I54" i="4"/>
  <c r="I26" i="6"/>
  <c r="G54" i="4"/>
  <c r="G26" i="6"/>
  <c r="E54" i="4"/>
  <c r="E26" i="6"/>
  <c r="C54" i="4"/>
  <c r="C26" i="6"/>
  <c r="C63" i="4"/>
  <c r="C35" i="6"/>
  <c r="C78" i="4"/>
  <c r="C50" i="6"/>
  <c r="C68" i="4"/>
  <c r="C40" i="6"/>
  <c r="C77" i="4"/>
  <c r="C49" i="6"/>
  <c r="C93" i="4"/>
  <c r="C65" i="6"/>
  <c r="O95" i="4"/>
  <c r="O67" i="6"/>
  <c r="M95" i="4"/>
  <c r="M67" i="6"/>
  <c r="K95" i="4"/>
  <c r="K67" i="6"/>
  <c r="T95" i="4"/>
  <c r="T67" i="6"/>
  <c r="J95" i="4"/>
  <c r="J67" i="6"/>
  <c r="H95" i="4"/>
  <c r="H67" i="6"/>
  <c r="F95" i="4"/>
  <c r="F67" i="6"/>
  <c r="D95" i="4"/>
  <c r="D67" i="6"/>
  <c r="O94" i="4"/>
  <c r="O66" i="6"/>
  <c r="M94" i="4"/>
  <c r="M66" i="6"/>
  <c r="K94" i="4"/>
  <c r="K66" i="6"/>
  <c r="T94" i="4"/>
  <c r="T66" i="6"/>
  <c r="J94" i="4"/>
  <c r="J66" i="6"/>
  <c r="H94" i="4"/>
  <c r="H66" i="6"/>
  <c r="F94" i="4"/>
  <c r="F66" i="6"/>
  <c r="D94" i="4"/>
  <c r="D66" i="6"/>
  <c r="O93" i="4"/>
  <c r="O65" i="6"/>
  <c r="M93" i="4"/>
  <c r="M65" i="6"/>
  <c r="K93" i="4"/>
  <c r="K65" i="6"/>
  <c r="T93" i="4"/>
  <c r="T65" i="6"/>
  <c r="J93" i="4"/>
  <c r="J65" i="6"/>
  <c r="H93" i="4"/>
  <c r="H65" i="6"/>
  <c r="F93" i="4"/>
  <c r="F65" i="6"/>
  <c r="D93" i="4"/>
  <c r="D65" i="6"/>
  <c r="O92" i="4"/>
  <c r="O64" i="6"/>
  <c r="M92" i="4"/>
  <c r="M64" i="6"/>
  <c r="K92" i="4"/>
  <c r="K64" i="6"/>
  <c r="T92" i="4"/>
  <c r="T64" i="6"/>
  <c r="J92" i="4"/>
  <c r="J64" i="6"/>
  <c r="H92" i="4"/>
  <c r="H64" i="6"/>
  <c r="F92" i="4"/>
  <c r="F64" i="6"/>
  <c r="D92" i="4"/>
  <c r="D64" i="6"/>
  <c r="O91" i="4"/>
  <c r="O63" i="6"/>
  <c r="M91" i="4"/>
  <c r="M63" i="6"/>
  <c r="K91" i="4"/>
  <c r="K63" i="6"/>
  <c r="T91" i="4"/>
  <c r="T63" i="6"/>
  <c r="J91" i="4"/>
  <c r="J63" i="6"/>
  <c r="H91" i="4"/>
  <c r="H63" i="6"/>
  <c r="F91" i="4"/>
  <c r="F63" i="6"/>
  <c r="D91" i="4"/>
  <c r="D63" i="6"/>
  <c r="P90" i="4"/>
  <c r="P62" i="6"/>
  <c r="N90" i="4"/>
  <c r="N62" i="6"/>
  <c r="L90" i="4"/>
  <c r="L62" i="6"/>
  <c r="U90" i="4"/>
  <c r="U62" i="6"/>
  <c r="S90" i="4"/>
  <c r="S62" i="6"/>
  <c r="I90" i="4"/>
  <c r="I62" i="6"/>
  <c r="G90" i="4"/>
  <c r="G62" i="6"/>
  <c r="E90" i="4"/>
  <c r="E62" i="6"/>
  <c r="B90" i="4"/>
  <c r="B62" i="6"/>
  <c r="O89" i="4"/>
  <c r="O61" i="6"/>
  <c r="M89" i="4"/>
  <c r="M61" i="6"/>
  <c r="K89" i="4"/>
  <c r="K61" i="6"/>
  <c r="T89" i="4"/>
  <c r="T61" i="6"/>
  <c r="J89" i="4"/>
  <c r="J61" i="6"/>
  <c r="H89" i="4"/>
  <c r="H61" i="6"/>
  <c r="F89" i="4"/>
  <c r="F61" i="6"/>
  <c r="P88" i="4"/>
  <c r="P60" i="6"/>
  <c r="N88" i="4"/>
  <c r="N60" i="6"/>
  <c r="L88" i="4"/>
  <c r="L60" i="6"/>
  <c r="U88" i="4"/>
  <c r="U60" i="6"/>
  <c r="S88" i="4"/>
  <c r="S60" i="6"/>
  <c r="I88" i="4"/>
  <c r="I60" i="6"/>
  <c r="G88" i="4"/>
  <c r="G60" i="6"/>
  <c r="E88" i="4"/>
  <c r="E60" i="6"/>
  <c r="B88" i="4"/>
  <c r="B60" i="6"/>
  <c r="P86" i="4"/>
  <c r="P58" i="6"/>
  <c r="N86" i="4"/>
  <c r="N58" i="6"/>
  <c r="L86" i="4"/>
  <c r="L58" i="6"/>
  <c r="U86" i="4"/>
  <c r="U58" i="6"/>
  <c r="S86" i="4"/>
  <c r="S58" i="6"/>
  <c r="I86" i="4"/>
  <c r="I58" i="6"/>
  <c r="G86" i="4"/>
  <c r="G58" i="6"/>
  <c r="E86" i="4"/>
  <c r="E58" i="6"/>
  <c r="B86" i="4"/>
  <c r="B58" i="6"/>
  <c r="P85" i="4"/>
  <c r="P57" i="6"/>
  <c r="N85" i="4"/>
  <c r="N57" i="6"/>
  <c r="L85" i="4"/>
  <c r="L57" i="6"/>
  <c r="U85" i="4"/>
  <c r="U57" i="6"/>
  <c r="S85" i="4"/>
  <c r="S57" i="6"/>
  <c r="I85" i="4"/>
  <c r="I57" i="6"/>
  <c r="G85" i="4"/>
  <c r="G57" i="6"/>
  <c r="E85" i="4"/>
  <c r="E57" i="6"/>
  <c r="B85" i="4"/>
  <c r="B57" i="6"/>
  <c r="P84" i="4"/>
  <c r="P56" i="6"/>
  <c r="N84" i="4"/>
  <c r="N56" i="6"/>
  <c r="L84" i="4"/>
  <c r="L56" i="6"/>
  <c r="U84" i="4"/>
  <c r="U56" i="6"/>
  <c r="S84" i="4"/>
  <c r="S56" i="6"/>
  <c r="I84" i="4"/>
  <c r="I56" i="6"/>
  <c r="G84" i="4"/>
  <c r="G56" i="6"/>
  <c r="E84" i="4"/>
  <c r="E56" i="6"/>
  <c r="C84" i="4"/>
  <c r="C56" i="6"/>
  <c r="O83" i="4"/>
  <c r="O55" i="6"/>
  <c r="M83" i="4"/>
  <c r="M55" i="6"/>
  <c r="K83" i="4"/>
  <c r="K55" i="6"/>
  <c r="T83" i="4"/>
  <c r="T55" i="6"/>
  <c r="J83" i="4"/>
  <c r="J55" i="6"/>
  <c r="H83" i="4"/>
  <c r="H55" i="6"/>
  <c r="F83" i="4"/>
  <c r="F55" i="6"/>
  <c r="D83" i="4"/>
  <c r="D55" i="6"/>
  <c r="O82" i="4"/>
  <c r="O54" i="6"/>
  <c r="M82" i="4"/>
  <c r="M54" i="6"/>
  <c r="K82" i="4"/>
  <c r="K54" i="6"/>
  <c r="T82" i="4"/>
  <c r="T54" i="6"/>
  <c r="J82" i="4"/>
  <c r="J54" i="6"/>
  <c r="H82" i="4"/>
  <c r="H54" i="6"/>
  <c r="F82" i="4"/>
  <c r="F54" i="6"/>
  <c r="D82" i="4"/>
  <c r="D54" i="6"/>
  <c r="P81" i="4"/>
  <c r="P53" i="6"/>
  <c r="N81" i="4"/>
  <c r="N53" i="6"/>
  <c r="L81" i="4"/>
  <c r="L53" i="6"/>
  <c r="U81" i="4"/>
  <c r="U53" i="6"/>
  <c r="S81" i="4"/>
  <c r="S53" i="6"/>
  <c r="I81" i="4"/>
  <c r="I53" i="6"/>
  <c r="G81" i="4"/>
  <c r="G53" i="6"/>
  <c r="E81" i="4"/>
  <c r="E53" i="6"/>
  <c r="C81" i="4"/>
  <c r="C53" i="6"/>
  <c r="O80" i="4"/>
  <c r="O52" i="6"/>
  <c r="M80" i="4"/>
  <c r="M52" i="6"/>
  <c r="K80" i="4"/>
  <c r="K52" i="6"/>
  <c r="T80" i="4"/>
  <c r="T52" i="6"/>
  <c r="J80" i="4"/>
  <c r="J52" i="6"/>
  <c r="H80" i="4"/>
  <c r="H52" i="6"/>
  <c r="F80" i="4"/>
  <c r="F52" i="6"/>
  <c r="D80" i="4"/>
  <c r="D52" i="6"/>
  <c r="O79" i="4"/>
  <c r="O51" i="6"/>
  <c r="M79" i="4"/>
  <c r="M51" i="6"/>
  <c r="K79" i="4"/>
  <c r="K51" i="6"/>
  <c r="T79" i="4"/>
  <c r="T51" i="6"/>
  <c r="J79" i="4"/>
  <c r="J51" i="6"/>
  <c r="H79" i="4"/>
  <c r="H51" i="6"/>
  <c r="F79" i="4"/>
  <c r="F51" i="6"/>
  <c r="B79" i="4"/>
  <c r="B51" i="6"/>
  <c r="P78" i="4"/>
  <c r="P50" i="6"/>
  <c r="N78" i="4"/>
  <c r="N50" i="6"/>
  <c r="L78" i="4"/>
  <c r="L50" i="6"/>
  <c r="U78" i="4"/>
  <c r="U50" i="6"/>
  <c r="S78" i="4"/>
  <c r="S50" i="6"/>
  <c r="I78" i="4"/>
  <c r="I50" i="6"/>
  <c r="G78" i="4"/>
  <c r="G50" i="6"/>
  <c r="E78" i="4"/>
  <c r="E50" i="6"/>
  <c r="O77" i="4"/>
  <c r="O49" i="6"/>
  <c r="M77" i="4"/>
  <c r="M49" i="6"/>
  <c r="K77" i="4"/>
  <c r="K49" i="6"/>
  <c r="T77" i="4"/>
  <c r="T49" i="6"/>
  <c r="J77" i="4"/>
  <c r="J49" i="6"/>
  <c r="H77" i="4"/>
  <c r="H49" i="6"/>
  <c r="F77" i="4"/>
  <c r="F49" i="6"/>
  <c r="D77" i="4"/>
  <c r="D49" i="6"/>
  <c r="O75" i="4"/>
  <c r="O47" i="6"/>
  <c r="M75" i="4"/>
  <c r="M47" i="6"/>
  <c r="K75" i="4"/>
  <c r="K47" i="6"/>
  <c r="T75" i="4"/>
  <c r="T47" i="6"/>
  <c r="J75" i="4"/>
  <c r="J47" i="6"/>
  <c r="H75" i="4"/>
  <c r="H47" i="6"/>
  <c r="F75" i="4"/>
  <c r="F47" i="6"/>
  <c r="D75" i="4"/>
  <c r="D47" i="6"/>
  <c r="B75" i="4"/>
  <c r="B47" i="6"/>
  <c r="P74" i="4"/>
  <c r="P46" i="6"/>
  <c r="N74" i="4"/>
  <c r="N46" i="6"/>
  <c r="L74" i="4"/>
  <c r="L46" i="6"/>
  <c r="U74" i="4"/>
  <c r="U46" i="6"/>
  <c r="S74" i="4"/>
  <c r="S46" i="6"/>
  <c r="I74" i="4"/>
  <c r="I46" i="6"/>
  <c r="G74" i="4"/>
  <c r="G46" i="6"/>
  <c r="E74" i="4"/>
  <c r="E46" i="6"/>
  <c r="C74" i="4"/>
  <c r="C46" i="6"/>
  <c r="O73" i="4"/>
  <c r="O45" i="6"/>
  <c r="M73" i="4"/>
  <c r="M45" i="6"/>
  <c r="K73" i="4"/>
  <c r="K45" i="6"/>
  <c r="T73" i="4"/>
  <c r="T45" i="6"/>
  <c r="J73" i="4"/>
  <c r="J45" i="6"/>
  <c r="H73" i="4"/>
  <c r="H45" i="6"/>
  <c r="F73" i="4"/>
  <c r="F45" i="6"/>
  <c r="D73" i="4"/>
  <c r="D45" i="6"/>
  <c r="B73" i="4"/>
  <c r="B45" i="6"/>
  <c r="P72" i="4"/>
  <c r="P44" i="6"/>
  <c r="N72" i="4"/>
  <c r="N44" i="6"/>
  <c r="L72" i="4"/>
  <c r="L44" i="6"/>
  <c r="U72" i="4"/>
  <c r="U44" i="6"/>
  <c r="S72" i="4"/>
  <c r="S44" i="6"/>
  <c r="I72" i="4"/>
  <c r="I44" i="6"/>
  <c r="G72" i="4"/>
  <c r="G44" i="6"/>
  <c r="E72" i="4"/>
  <c r="E44" i="6"/>
  <c r="C72" i="4"/>
  <c r="C44" i="6"/>
  <c r="O71" i="4"/>
  <c r="O43" i="6"/>
  <c r="M71" i="4"/>
  <c r="M43" i="6"/>
  <c r="K71" i="4"/>
  <c r="K43" i="6"/>
  <c r="T71" i="4"/>
  <c r="T43" i="6"/>
  <c r="J71" i="4"/>
  <c r="J43" i="6"/>
  <c r="H71" i="4"/>
  <c r="H43" i="6"/>
  <c r="F71" i="4"/>
  <c r="F43" i="6"/>
  <c r="D71" i="4"/>
  <c r="D43" i="6"/>
  <c r="O70" i="4"/>
  <c r="O42" i="6"/>
  <c r="M70" i="4"/>
  <c r="M42" i="6"/>
  <c r="K70" i="4"/>
  <c r="K42" i="6"/>
  <c r="T70" i="4"/>
  <c r="T42" i="6"/>
  <c r="J70" i="4"/>
  <c r="J42" i="6"/>
  <c r="H70" i="4"/>
  <c r="H42" i="6"/>
  <c r="F70" i="4"/>
  <c r="F42" i="6"/>
  <c r="D70" i="4"/>
  <c r="D42" i="6"/>
  <c r="O69" i="4"/>
  <c r="O41" i="6"/>
  <c r="M69" i="4"/>
  <c r="M41" i="6"/>
  <c r="K69" i="4"/>
  <c r="K41" i="6"/>
  <c r="T69" i="4"/>
  <c r="T41" i="6"/>
  <c r="J69" i="4"/>
  <c r="J41" i="6"/>
  <c r="H69" i="4"/>
  <c r="H41" i="6"/>
  <c r="F69" i="4"/>
  <c r="F41" i="6"/>
  <c r="D69" i="4"/>
  <c r="D41" i="6"/>
  <c r="B69" i="4"/>
  <c r="B41" i="6"/>
  <c r="P68" i="4"/>
  <c r="P40" i="6"/>
  <c r="N68" i="4"/>
  <c r="N40" i="6"/>
  <c r="L68" i="4"/>
  <c r="L40" i="6"/>
  <c r="U68" i="4"/>
  <c r="U40" i="6"/>
  <c r="S68" i="4"/>
  <c r="S40" i="6"/>
  <c r="I68" i="4"/>
  <c r="I40" i="6"/>
  <c r="G68" i="4"/>
  <c r="G40" i="6"/>
  <c r="E68" i="4"/>
  <c r="E40" i="6"/>
  <c r="B68" i="4"/>
  <c r="B40" i="6"/>
  <c r="P67" i="4"/>
  <c r="P39" i="6"/>
  <c r="N67" i="4"/>
  <c r="N39" i="6"/>
  <c r="L67" i="4"/>
  <c r="L39" i="6"/>
  <c r="U67" i="4"/>
  <c r="U39" i="6"/>
  <c r="S67" i="4"/>
  <c r="S39" i="6"/>
  <c r="I67" i="4"/>
  <c r="I39" i="6"/>
  <c r="G67" i="4"/>
  <c r="G39" i="6"/>
  <c r="E67" i="4"/>
  <c r="E39" i="6"/>
  <c r="C67" i="4"/>
  <c r="C39" i="6"/>
  <c r="O66" i="4"/>
  <c r="O38" i="6"/>
  <c r="M66" i="4"/>
  <c r="M38" i="6"/>
  <c r="K66" i="4"/>
  <c r="K38" i="6"/>
  <c r="T66" i="4"/>
  <c r="T38" i="6"/>
  <c r="J66" i="4"/>
  <c r="J38" i="6"/>
  <c r="H66" i="4"/>
  <c r="H38" i="6"/>
  <c r="F66" i="4"/>
  <c r="F38" i="6"/>
  <c r="D66" i="4"/>
  <c r="D38" i="6"/>
  <c r="B66" i="4"/>
  <c r="B38" i="6"/>
  <c r="P65" i="4"/>
  <c r="P37" i="6"/>
  <c r="N65" i="4"/>
  <c r="N37" i="6"/>
  <c r="L65" i="4"/>
  <c r="L37" i="6"/>
  <c r="U65" i="4"/>
  <c r="U37" i="6"/>
  <c r="S65" i="4"/>
  <c r="S37" i="6"/>
  <c r="I65" i="4"/>
  <c r="I37" i="6"/>
  <c r="G65" i="4"/>
  <c r="G37" i="6"/>
  <c r="E65" i="4"/>
  <c r="E37" i="6"/>
  <c r="B65" i="4"/>
  <c r="B37" i="6"/>
  <c r="O39" i="4"/>
  <c r="O25" i="6"/>
  <c r="M39" i="4"/>
  <c r="M25" i="6"/>
  <c r="K39" i="4"/>
  <c r="K25" i="6"/>
  <c r="T39" i="4"/>
  <c r="T25" i="6"/>
  <c r="J39" i="4"/>
  <c r="J25" i="6"/>
  <c r="H39" i="4"/>
  <c r="H25" i="6"/>
  <c r="F39" i="4"/>
  <c r="F25" i="6"/>
  <c r="D39" i="4"/>
  <c r="D25" i="6"/>
  <c r="P38" i="4"/>
  <c r="P24" i="6"/>
  <c r="N38" i="4"/>
  <c r="N24" i="6"/>
  <c r="L38" i="4"/>
  <c r="L24" i="6"/>
  <c r="U38" i="4"/>
  <c r="U24" i="6"/>
  <c r="S38" i="4"/>
  <c r="S24" i="6"/>
  <c r="I38" i="4"/>
  <c r="I24" i="6"/>
  <c r="G38" i="4"/>
  <c r="G24" i="6"/>
  <c r="E38" i="4"/>
  <c r="E24" i="6"/>
  <c r="C38" i="4"/>
  <c r="C24" i="6"/>
  <c r="O37" i="4"/>
  <c r="O23" i="6"/>
  <c r="M37" i="4"/>
  <c r="M23" i="6"/>
  <c r="K37" i="4"/>
  <c r="K23" i="6"/>
  <c r="T37" i="4"/>
  <c r="T23" i="6"/>
  <c r="J37" i="4"/>
  <c r="J23" i="6"/>
  <c r="H37" i="4"/>
  <c r="H23" i="6"/>
  <c r="F37" i="4"/>
  <c r="F23" i="6"/>
  <c r="D37" i="4"/>
  <c r="D23" i="6"/>
  <c r="B37" i="4"/>
  <c r="B23" i="6"/>
  <c r="P36" i="4"/>
  <c r="P22" i="6"/>
  <c r="N36" i="4"/>
  <c r="N22" i="6"/>
  <c r="L36" i="4"/>
  <c r="L22" i="6"/>
  <c r="U36" i="4"/>
  <c r="U22" i="6"/>
  <c r="S36" i="4"/>
  <c r="S22" i="6"/>
  <c r="I36" i="4"/>
  <c r="I22" i="6"/>
  <c r="G36" i="4"/>
  <c r="G22" i="6"/>
  <c r="E36" i="4"/>
  <c r="E22" i="6"/>
  <c r="C36" i="4"/>
  <c r="C22" i="6"/>
  <c r="O35" i="4"/>
  <c r="O21" i="6"/>
  <c r="M35" i="4"/>
  <c r="M21" i="6"/>
  <c r="K35" i="4"/>
  <c r="K21" i="6"/>
  <c r="T35" i="4"/>
  <c r="T21" i="6"/>
  <c r="J35" i="4"/>
  <c r="J21" i="6"/>
  <c r="H35" i="4"/>
  <c r="H21" i="6"/>
  <c r="F35" i="4"/>
  <c r="F21" i="6"/>
  <c r="D35" i="4"/>
  <c r="D21" i="6"/>
  <c r="B35" i="4"/>
  <c r="B21" i="6"/>
  <c r="P34" i="4"/>
  <c r="P20" i="6"/>
  <c r="N34" i="4"/>
  <c r="N20" i="6"/>
  <c r="L34" i="4"/>
  <c r="L20" i="6"/>
  <c r="U34" i="4"/>
  <c r="U20" i="6"/>
  <c r="S34" i="4"/>
  <c r="S20" i="6"/>
  <c r="I34" i="4"/>
  <c r="I20" i="6"/>
  <c r="G34" i="4"/>
  <c r="G20" i="6"/>
  <c r="E34" i="4"/>
  <c r="E20" i="6"/>
  <c r="C34" i="4"/>
  <c r="C20" i="6"/>
  <c r="O33" i="4"/>
  <c r="O19" i="6"/>
  <c r="M33" i="4"/>
  <c r="M19" i="6"/>
  <c r="K33" i="4"/>
  <c r="K19" i="6"/>
  <c r="T33" i="4"/>
  <c r="T19" i="6"/>
  <c r="J33" i="4"/>
  <c r="J19" i="6"/>
  <c r="H33" i="4"/>
  <c r="H19" i="6"/>
  <c r="F33" i="4"/>
  <c r="F19" i="6"/>
  <c r="D33" i="4"/>
  <c r="D19" i="6"/>
  <c r="B33" i="4"/>
  <c r="B19" i="6"/>
  <c r="P32" i="4"/>
  <c r="P18" i="6"/>
  <c r="N32" i="4"/>
  <c r="N18" i="6"/>
  <c r="L32" i="4"/>
  <c r="L18" i="6"/>
  <c r="U32" i="4"/>
  <c r="U18" i="6"/>
  <c r="S32" i="4"/>
  <c r="S18" i="6"/>
  <c r="I32" i="4"/>
  <c r="I18" i="6"/>
  <c r="G32" i="4"/>
  <c r="G18" i="6"/>
  <c r="E32" i="4"/>
  <c r="E18" i="6"/>
  <c r="C32" i="4"/>
  <c r="C18" i="6"/>
  <c r="O31" i="4"/>
  <c r="O17" i="6"/>
  <c r="M31" i="4"/>
  <c r="M17" i="6"/>
  <c r="K31" i="4"/>
  <c r="K17" i="6"/>
  <c r="T31" i="4"/>
  <c r="T17" i="6"/>
  <c r="J31" i="4"/>
  <c r="J17" i="6"/>
  <c r="H31" i="4"/>
  <c r="H17" i="6"/>
  <c r="F31" i="4"/>
  <c r="F17" i="6"/>
  <c r="D31" i="4"/>
  <c r="D17" i="6"/>
  <c r="B31" i="4"/>
  <c r="B17" i="6"/>
  <c r="P30" i="4"/>
  <c r="P16" i="6"/>
  <c r="N30" i="4"/>
  <c r="N16" i="6"/>
  <c r="L30" i="4"/>
  <c r="L16" i="6"/>
  <c r="U30" i="4"/>
  <c r="U16" i="6"/>
  <c r="S30" i="4"/>
  <c r="S16" i="6"/>
  <c r="I30" i="4"/>
  <c r="I16" i="6"/>
  <c r="G30" i="4"/>
  <c r="G16" i="6"/>
  <c r="E30" i="4"/>
  <c r="E16" i="6"/>
  <c r="C30" i="4"/>
  <c r="C16" i="6"/>
  <c r="O29" i="4"/>
  <c r="O15" i="6"/>
  <c r="M29" i="4"/>
  <c r="M15" i="6"/>
  <c r="K29" i="4"/>
  <c r="K15" i="6"/>
  <c r="T29" i="4"/>
  <c r="T15" i="6"/>
  <c r="J29" i="4"/>
  <c r="J15" i="6"/>
  <c r="H29" i="4"/>
  <c r="H15" i="6"/>
  <c r="F29" i="4"/>
  <c r="F15" i="6"/>
  <c r="D29" i="4"/>
  <c r="D15" i="6"/>
  <c r="B29" i="4"/>
  <c r="B15" i="6"/>
  <c r="P28" i="4"/>
  <c r="P14" i="6"/>
  <c r="N28" i="4"/>
  <c r="N14" i="6"/>
  <c r="L28" i="4"/>
  <c r="L14" i="6"/>
  <c r="U28" i="4"/>
  <c r="U14" i="6"/>
  <c r="S28" i="4"/>
  <c r="S14" i="6"/>
  <c r="I28" i="4"/>
  <c r="I14" i="6"/>
  <c r="G28" i="4"/>
  <c r="G14" i="6"/>
  <c r="E28" i="4"/>
  <c r="E14" i="6"/>
  <c r="C28" i="4"/>
  <c r="C14" i="6"/>
  <c r="O27" i="4"/>
  <c r="O13" i="6"/>
  <c r="M27" i="4"/>
  <c r="M13" i="6"/>
  <c r="K27" i="4"/>
  <c r="K13" i="6"/>
  <c r="T27" i="4"/>
  <c r="T13" i="6"/>
  <c r="J27" i="4"/>
  <c r="J13" i="6"/>
  <c r="H27" i="4"/>
  <c r="H13" i="6"/>
  <c r="F27" i="4"/>
  <c r="F13" i="6"/>
  <c r="D27" i="4"/>
  <c r="D13" i="6"/>
  <c r="B27" i="4"/>
  <c r="B13" i="6"/>
  <c r="P26" i="4"/>
  <c r="P12" i="6"/>
  <c r="N26" i="4"/>
  <c r="N12" i="6"/>
  <c r="L26" i="4"/>
  <c r="L12" i="6"/>
  <c r="U26" i="4"/>
  <c r="U12" i="6"/>
  <c r="S26" i="4"/>
  <c r="S12" i="6"/>
  <c r="I26" i="4"/>
  <c r="I12" i="6"/>
  <c r="G26" i="4"/>
  <c r="G12" i="6"/>
  <c r="E26" i="4"/>
  <c r="E12" i="6"/>
  <c r="C26" i="4"/>
  <c r="C12" i="6"/>
  <c r="O25" i="4"/>
  <c r="O11" i="6"/>
  <c r="M25" i="4"/>
  <c r="M11" i="6"/>
  <c r="K25" i="4"/>
  <c r="K11" i="6"/>
  <c r="T25" i="4"/>
  <c r="T11" i="6"/>
  <c r="J25" i="4"/>
  <c r="J11" i="6"/>
  <c r="H25" i="4"/>
  <c r="H11" i="6"/>
  <c r="F25" i="4"/>
  <c r="F11" i="6"/>
  <c r="D25" i="4"/>
  <c r="D11" i="6"/>
  <c r="B25" i="4"/>
  <c r="B11" i="6"/>
  <c r="P24" i="4"/>
  <c r="P10" i="6"/>
  <c r="N24" i="4"/>
  <c r="N10" i="6"/>
  <c r="L24" i="4"/>
  <c r="L10" i="6"/>
  <c r="U24" i="4"/>
  <c r="U10" i="6"/>
  <c r="S24" i="4"/>
  <c r="S10" i="6"/>
  <c r="I24" i="4"/>
  <c r="I10" i="6"/>
  <c r="G24" i="4"/>
  <c r="G10" i="6"/>
  <c r="E24" i="4"/>
  <c r="E10" i="6"/>
  <c r="C24" i="4"/>
  <c r="C10" i="6"/>
  <c r="O23" i="4"/>
  <c r="O9" i="6"/>
  <c r="M23" i="4"/>
  <c r="M9" i="6"/>
  <c r="K23" i="4"/>
  <c r="K9" i="6"/>
  <c r="T23" i="4"/>
  <c r="T9" i="6"/>
  <c r="J23" i="4"/>
  <c r="J9" i="6"/>
  <c r="H23" i="4"/>
  <c r="H9" i="6"/>
  <c r="F23" i="4"/>
  <c r="F9" i="6"/>
  <c r="D23" i="4"/>
  <c r="D9" i="6"/>
  <c r="B23" i="4"/>
  <c r="B9" i="6"/>
  <c r="P22" i="4"/>
  <c r="P8" i="6"/>
  <c r="N22" i="4"/>
  <c r="N8" i="6"/>
  <c r="L22" i="4"/>
  <c r="L8" i="6"/>
  <c r="U22" i="4"/>
  <c r="U8" i="6"/>
  <c r="S22" i="4"/>
  <c r="S8" i="6"/>
  <c r="I22" i="4"/>
  <c r="I8" i="6"/>
  <c r="G22" i="4"/>
  <c r="G8" i="6"/>
  <c r="E22" i="4"/>
  <c r="E8" i="6"/>
  <c r="C22" i="4"/>
  <c r="C8" i="6"/>
  <c r="O7" i="4"/>
  <c r="O7" i="6"/>
  <c r="M7" i="4"/>
  <c r="M7" i="6"/>
  <c r="K7" i="4"/>
  <c r="K7" i="6"/>
  <c r="T7" i="4"/>
  <c r="T7" i="6"/>
  <c r="J7" i="4"/>
  <c r="J7" i="6"/>
  <c r="H7" i="4"/>
  <c r="H7" i="6"/>
  <c r="F7" i="4"/>
  <c r="F7" i="6"/>
  <c r="D7" i="4"/>
  <c r="D7" i="6"/>
  <c r="P6" i="4"/>
  <c r="P6" i="6"/>
  <c r="N6" i="4"/>
  <c r="N6" i="6"/>
  <c r="L6" i="4"/>
  <c r="L6" i="6"/>
  <c r="U6" i="4"/>
  <c r="U6" i="6"/>
  <c r="S6" i="4"/>
  <c r="S6" i="6"/>
  <c r="I6" i="4"/>
  <c r="I6" i="6"/>
  <c r="G6" i="4"/>
  <c r="G6" i="6"/>
  <c r="P5" i="4"/>
  <c r="P5" i="6"/>
  <c r="N5" i="4"/>
  <c r="N5" i="6"/>
  <c r="U5" i="4"/>
  <c r="U5" i="6"/>
  <c r="S5" i="4"/>
  <c r="S5" i="6"/>
  <c r="I5" i="4"/>
  <c r="I5" i="6"/>
  <c r="G5" i="4"/>
  <c r="G5" i="6"/>
  <c r="E5" i="4"/>
  <c r="E5" i="6"/>
  <c r="B5" i="4"/>
  <c r="B5" i="6"/>
  <c r="C86" i="4"/>
  <c r="C58" i="6"/>
  <c r="C58" i="4"/>
  <c r="C30" i="6"/>
  <c r="C57" i="4"/>
  <c r="C29" i="6"/>
  <c r="C98" i="4"/>
  <c r="C70" i="6"/>
  <c r="P64" i="4"/>
  <c r="P36" i="6"/>
  <c r="N64" i="4"/>
  <c r="N36" i="6"/>
  <c r="L64" i="4"/>
  <c r="L36" i="6"/>
  <c r="U64" i="4"/>
  <c r="U36" i="6"/>
  <c r="S64" i="4"/>
  <c r="S36" i="6"/>
  <c r="I64" i="4"/>
  <c r="I36" i="6"/>
  <c r="G64" i="4"/>
  <c r="G36" i="6"/>
  <c r="E64" i="4"/>
  <c r="E36" i="6"/>
  <c r="C64" i="4"/>
  <c r="C36" i="6"/>
  <c r="O63" i="4"/>
  <c r="O35" i="6"/>
  <c r="M63" i="4"/>
  <c r="M35" i="6"/>
  <c r="K63" i="4"/>
  <c r="K35" i="6"/>
  <c r="T63" i="4"/>
  <c r="T35" i="6"/>
  <c r="J63" i="4"/>
  <c r="J35" i="6"/>
  <c r="H63" i="4"/>
  <c r="H35" i="6"/>
  <c r="F63" i="4"/>
  <c r="F35" i="6"/>
  <c r="D63" i="4"/>
  <c r="D35" i="6"/>
  <c r="P62" i="4"/>
  <c r="P34" i="6"/>
  <c r="N62" i="4"/>
  <c r="N34" i="6"/>
  <c r="L62" i="4"/>
  <c r="L34" i="6"/>
  <c r="U62" i="4"/>
  <c r="U34" i="6"/>
  <c r="S62" i="4"/>
  <c r="S34" i="6"/>
  <c r="I62" i="4"/>
  <c r="I34" i="6"/>
  <c r="G62" i="4"/>
  <c r="G34" i="6"/>
  <c r="E62" i="4"/>
  <c r="E34" i="6"/>
  <c r="O60" i="4"/>
  <c r="O32" i="6"/>
  <c r="M60" i="4"/>
  <c r="M32" i="6"/>
  <c r="K60" i="4"/>
  <c r="K32" i="6"/>
  <c r="T60" i="4"/>
  <c r="T32" i="6"/>
  <c r="J60" i="4"/>
  <c r="J32" i="6"/>
  <c r="H60" i="4"/>
  <c r="H32" i="6"/>
  <c r="F60" i="4"/>
  <c r="F32" i="6"/>
  <c r="D60" i="4"/>
  <c r="D32" i="6"/>
  <c r="B60" i="4"/>
  <c r="B32" i="6"/>
  <c r="P59" i="4"/>
  <c r="P31" i="6"/>
  <c r="N59" i="4"/>
  <c r="N31" i="6"/>
  <c r="L59" i="4"/>
  <c r="L31" i="6"/>
  <c r="U59" i="4"/>
  <c r="U31" i="6"/>
  <c r="S59" i="4"/>
  <c r="S31" i="6"/>
  <c r="I59" i="4"/>
  <c r="I31" i="6"/>
  <c r="G59" i="4"/>
  <c r="G31" i="6"/>
  <c r="E59" i="4"/>
  <c r="E31" i="6"/>
  <c r="C59" i="4"/>
  <c r="C31" i="6"/>
  <c r="O56" i="4"/>
  <c r="O28" i="6"/>
  <c r="M56" i="4"/>
  <c r="M28" i="6"/>
  <c r="K56" i="4"/>
  <c r="K28" i="6"/>
  <c r="T56" i="4"/>
  <c r="T28" i="6"/>
  <c r="J56" i="4"/>
  <c r="J28" i="6"/>
  <c r="H56" i="4"/>
  <c r="H28" i="6"/>
  <c r="F56" i="4"/>
  <c r="F28" i="6"/>
  <c r="D56" i="4"/>
  <c r="D28" i="6"/>
  <c r="B56" i="4"/>
  <c r="B28" i="6"/>
  <c r="P55" i="4"/>
  <c r="P27" i="6"/>
  <c r="N55" i="4"/>
  <c r="N27" i="6"/>
  <c r="L55" i="4"/>
  <c r="L27" i="6"/>
  <c r="U55" i="4"/>
  <c r="U27" i="6"/>
  <c r="S55" i="4"/>
  <c r="S27" i="6"/>
  <c r="I55" i="4"/>
  <c r="I27" i="6"/>
  <c r="G55" i="4"/>
  <c r="G27" i="6"/>
  <c r="E55" i="4"/>
  <c r="E27" i="6"/>
  <c r="O54" i="4"/>
  <c r="O26" i="6"/>
  <c r="M54" i="4"/>
  <c r="M26" i="6"/>
  <c r="K54" i="4"/>
  <c r="K26" i="6"/>
  <c r="T54" i="4"/>
  <c r="T26" i="6"/>
  <c r="J54" i="4"/>
  <c r="J26" i="6"/>
  <c r="H54" i="4"/>
  <c r="H26" i="6"/>
  <c r="F54" i="4"/>
  <c r="F26" i="6"/>
  <c r="D54" i="4"/>
  <c r="D26" i="6"/>
  <c r="B54" i="4"/>
  <c r="B26" i="6"/>
  <c r="P39" i="4"/>
  <c r="P25" i="6"/>
  <c r="N39" i="4"/>
  <c r="N25" i="6"/>
  <c r="L39" i="4"/>
  <c r="L25" i="6"/>
  <c r="U39" i="4"/>
  <c r="U25" i="6"/>
  <c r="S39" i="4"/>
  <c r="S25" i="6"/>
  <c r="I39" i="4"/>
  <c r="I25" i="6"/>
  <c r="G39" i="4"/>
  <c r="G25" i="6"/>
  <c r="E39" i="4"/>
  <c r="E25" i="6"/>
  <c r="O38" i="4"/>
  <c r="O24" i="6"/>
  <c r="M38" i="4"/>
  <c r="M24" i="6"/>
  <c r="K38" i="4"/>
  <c r="K24" i="6"/>
  <c r="T38" i="4"/>
  <c r="T24" i="6"/>
  <c r="J38" i="4"/>
  <c r="J24" i="6"/>
  <c r="H38" i="4"/>
  <c r="H24" i="6"/>
  <c r="F38" i="4"/>
  <c r="F24" i="6"/>
  <c r="D38" i="4"/>
  <c r="D24" i="6"/>
  <c r="B38" i="4"/>
  <c r="B24" i="6"/>
  <c r="P37" i="4"/>
  <c r="P23" i="6"/>
  <c r="N37" i="4"/>
  <c r="N23" i="6"/>
  <c r="L37" i="4"/>
  <c r="L23" i="6"/>
  <c r="U37" i="4"/>
  <c r="U23" i="6"/>
  <c r="S37" i="4"/>
  <c r="S23" i="6"/>
  <c r="I37" i="4"/>
  <c r="I23" i="6"/>
  <c r="G37" i="4"/>
  <c r="G23" i="6"/>
  <c r="E37" i="4"/>
  <c r="E23" i="6"/>
  <c r="C37" i="4"/>
  <c r="C23" i="6"/>
  <c r="O36" i="4"/>
  <c r="O22" i="6"/>
  <c r="M36" i="4"/>
  <c r="M22" i="6"/>
  <c r="K36" i="4"/>
  <c r="K22" i="6"/>
  <c r="T36" i="4"/>
  <c r="T22" i="6"/>
  <c r="J36" i="4"/>
  <c r="J22" i="6"/>
  <c r="H36" i="4"/>
  <c r="H22" i="6"/>
  <c r="F36" i="4"/>
  <c r="F22" i="6"/>
  <c r="D36" i="4"/>
  <c r="D22" i="6"/>
  <c r="B36" i="4"/>
  <c r="B22" i="6"/>
  <c r="P35" i="4"/>
  <c r="P21" i="6"/>
  <c r="N35" i="4"/>
  <c r="N21" i="6"/>
  <c r="L35" i="4"/>
  <c r="L21" i="6"/>
  <c r="U35" i="4"/>
  <c r="U21" i="6"/>
  <c r="S35" i="4"/>
  <c r="S21" i="6"/>
  <c r="I35" i="4"/>
  <c r="I21" i="6"/>
  <c r="G35" i="4"/>
  <c r="G21" i="6"/>
  <c r="E35" i="4"/>
  <c r="E21" i="6"/>
  <c r="C35" i="4"/>
  <c r="C21" i="6"/>
  <c r="O34" i="4"/>
  <c r="O20" i="6"/>
  <c r="M34" i="4"/>
  <c r="M20" i="6"/>
  <c r="K34" i="4"/>
  <c r="K20" i="6"/>
  <c r="T34" i="4"/>
  <c r="T20" i="6"/>
  <c r="J34" i="4"/>
  <c r="J20" i="6"/>
  <c r="H34" i="4"/>
  <c r="H20" i="6"/>
  <c r="F34" i="4"/>
  <c r="F20" i="6"/>
  <c r="D34" i="4"/>
  <c r="D20" i="6"/>
  <c r="B34" i="4"/>
  <c r="B20" i="6"/>
  <c r="P33" i="4"/>
  <c r="P19" i="6"/>
  <c r="N33" i="4"/>
  <c r="N19" i="6"/>
  <c r="L33" i="4"/>
  <c r="L19" i="6"/>
  <c r="U33" i="4"/>
  <c r="U19" i="6"/>
  <c r="S33" i="4"/>
  <c r="S19" i="6"/>
  <c r="I33" i="4"/>
  <c r="I19" i="6"/>
  <c r="G33" i="4"/>
  <c r="G19" i="6"/>
  <c r="E33" i="4"/>
  <c r="E19" i="6"/>
  <c r="C33" i="4"/>
  <c r="C19" i="6"/>
  <c r="O32" i="4"/>
  <c r="O18" i="6"/>
  <c r="M32" i="4"/>
  <c r="M18" i="6"/>
  <c r="K32" i="4"/>
  <c r="K18" i="6"/>
  <c r="T32" i="4"/>
  <c r="T18" i="6"/>
  <c r="J32" i="4"/>
  <c r="J18" i="6"/>
  <c r="H32" i="4"/>
  <c r="H18" i="6"/>
  <c r="F32" i="4"/>
  <c r="F18" i="6"/>
  <c r="D32" i="4"/>
  <c r="D18" i="6"/>
  <c r="B32" i="4"/>
  <c r="B18" i="6"/>
  <c r="P31" i="4"/>
  <c r="P17" i="6"/>
  <c r="N31" i="4"/>
  <c r="N17" i="6"/>
  <c r="L31" i="4"/>
  <c r="L17" i="6"/>
  <c r="U31" i="4"/>
  <c r="U17" i="6"/>
  <c r="S31" i="4"/>
  <c r="S17" i="6"/>
  <c r="I31" i="4"/>
  <c r="I17" i="6"/>
  <c r="G31" i="4"/>
  <c r="G17" i="6"/>
  <c r="E31" i="4"/>
  <c r="E17" i="6"/>
  <c r="C31" i="4"/>
  <c r="C17" i="6"/>
  <c r="O30" i="4"/>
  <c r="O16" i="6"/>
  <c r="M30" i="4"/>
  <c r="M16" i="6"/>
  <c r="K30" i="4"/>
  <c r="K16" i="6"/>
  <c r="T30" i="4"/>
  <c r="T16" i="6"/>
  <c r="J30" i="4"/>
  <c r="J16" i="6"/>
  <c r="H30" i="4"/>
  <c r="H16" i="6"/>
  <c r="F30" i="4"/>
  <c r="F16" i="6"/>
  <c r="D30" i="4"/>
  <c r="D16" i="6"/>
  <c r="B30" i="4"/>
  <c r="B16" i="6"/>
  <c r="P29" i="4"/>
  <c r="P15" i="6"/>
  <c r="N29" i="4"/>
  <c r="N15" i="6"/>
  <c r="L29" i="4"/>
  <c r="L15" i="6"/>
  <c r="U29" i="4"/>
  <c r="U15" i="6"/>
  <c r="S29" i="4"/>
  <c r="S15" i="6"/>
  <c r="I29" i="4"/>
  <c r="I15" i="6"/>
  <c r="G29" i="4"/>
  <c r="G15" i="6"/>
  <c r="E29" i="4"/>
  <c r="E15" i="6"/>
  <c r="C29" i="4"/>
  <c r="C15" i="6"/>
  <c r="O28" i="4"/>
  <c r="O14" i="6"/>
  <c r="M28" i="4"/>
  <c r="M14" i="6"/>
  <c r="K28" i="4"/>
  <c r="K14" i="6"/>
  <c r="T28" i="4"/>
  <c r="T14" i="6"/>
  <c r="J28" i="4"/>
  <c r="J14" i="6"/>
  <c r="H28" i="4"/>
  <c r="H14" i="6"/>
  <c r="F28" i="4"/>
  <c r="F14" i="6"/>
  <c r="D28" i="4"/>
  <c r="D14" i="6"/>
  <c r="B28" i="4"/>
  <c r="B14" i="6"/>
  <c r="P27" i="4"/>
  <c r="P13" i="6"/>
  <c r="N27" i="4"/>
  <c r="N13" i="6"/>
  <c r="L27" i="4"/>
  <c r="L13" i="6"/>
  <c r="U27" i="4"/>
  <c r="U13" i="6"/>
  <c r="S27" i="4"/>
  <c r="S13" i="6"/>
  <c r="I27" i="4"/>
  <c r="I13" i="6"/>
  <c r="G27" i="4"/>
  <c r="G13" i="6"/>
  <c r="E27" i="4"/>
  <c r="E13" i="6"/>
  <c r="C27" i="4"/>
  <c r="C13" i="6"/>
  <c r="O26" i="4"/>
  <c r="O12" i="6"/>
  <c r="M26" i="4"/>
  <c r="M12" i="6"/>
  <c r="K26" i="4"/>
  <c r="K12" i="6"/>
  <c r="T26" i="4"/>
  <c r="T12" i="6"/>
  <c r="J26" i="4"/>
  <c r="J12" i="6"/>
  <c r="H26" i="4"/>
  <c r="H12" i="6"/>
  <c r="F26" i="4"/>
  <c r="F12" i="6"/>
  <c r="D26" i="4"/>
  <c r="D12" i="6"/>
  <c r="B26" i="4"/>
  <c r="B12" i="6"/>
  <c r="P25" i="4"/>
  <c r="P11" i="6"/>
  <c r="N25" i="4"/>
  <c r="N11" i="6"/>
  <c r="L25" i="4"/>
  <c r="L11" i="6"/>
  <c r="U25" i="4"/>
  <c r="U11" i="6"/>
  <c r="S25" i="4"/>
  <c r="S11" i="6"/>
  <c r="I25" i="4"/>
  <c r="I11" i="6"/>
  <c r="G25" i="4"/>
  <c r="G11" i="6"/>
  <c r="E25" i="4"/>
  <c r="E11" i="6"/>
  <c r="C25" i="4"/>
  <c r="C11" i="6"/>
  <c r="O24" i="4"/>
  <c r="O10" i="6"/>
  <c r="M24" i="4"/>
  <c r="M10" i="6"/>
  <c r="K24" i="4"/>
  <c r="K10" i="6"/>
  <c r="T24" i="4"/>
  <c r="T10" i="6"/>
  <c r="J24" i="4"/>
  <c r="J10" i="6"/>
  <c r="H24" i="4"/>
  <c r="H10" i="6"/>
  <c r="F24" i="4"/>
  <c r="F10" i="6"/>
  <c r="D24" i="4"/>
  <c r="D10" i="6"/>
  <c r="B24" i="4"/>
  <c r="B10" i="6"/>
  <c r="P23" i="4"/>
  <c r="P9" i="6"/>
  <c r="N23" i="4"/>
  <c r="N9" i="6"/>
  <c r="L23" i="4"/>
  <c r="L9" i="6"/>
  <c r="U23" i="4"/>
  <c r="U9" i="6"/>
  <c r="S23" i="4"/>
  <c r="S9" i="6"/>
  <c r="I23" i="4"/>
  <c r="I9" i="6"/>
  <c r="G23" i="4"/>
  <c r="G9" i="6"/>
  <c r="E23" i="4"/>
  <c r="E9" i="6"/>
  <c r="C23" i="4"/>
  <c r="C9" i="6"/>
  <c r="O22" i="4"/>
  <c r="O8" i="6"/>
  <c r="M22" i="4"/>
  <c r="M8" i="6"/>
  <c r="K22" i="4"/>
  <c r="K8" i="6"/>
  <c r="T22" i="4"/>
  <c r="T8" i="6"/>
  <c r="J22" i="4"/>
  <c r="J8" i="6"/>
  <c r="H22" i="4"/>
  <c r="H8" i="6"/>
  <c r="F22" i="4"/>
  <c r="F8" i="6"/>
  <c r="D22" i="4"/>
  <c r="D8" i="6"/>
  <c r="B22" i="4"/>
  <c r="B8" i="6"/>
  <c r="P7" i="4"/>
  <c r="P7" i="6"/>
  <c r="N7" i="4"/>
  <c r="N7" i="6"/>
  <c r="L7" i="4"/>
  <c r="L7" i="6"/>
  <c r="U7" i="4"/>
  <c r="U7" i="6"/>
  <c r="S7" i="4"/>
  <c r="S7" i="6"/>
  <c r="I7" i="4"/>
  <c r="I7" i="6"/>
  <c r="G7" i="4"/>
  <c r="G7" i="6"/>
  <c r="E7" i="4"/>
  <c r="E7" i="6"/>
  <c r="O6" i="4"/>
  <c r="O6" i="6"/>
  <c r="M6" i="4"/>
  <c r="M6" i="6"/>
  <c r="K6" i="4"/>
  <c r="K6" i="6"/>
  <c r="T6" i="4"/>
  <c r="T6" i="6"/>
  <c r="J6" i="4"/>
  <c r="J6" i="6"/>
  <c r="H6" i="4"/>
  <c r="H6" i="6"/>
  <c r="F6" i="4"/>
  <c r="F6" i="6"/>
  <c r="O5" i="4"/>
  <c r="O5" i="6"/>
  <c r="M5" i="4"/>
  <c r="M5" i="6"/>
  <c r="K5" i="4"/>
  <c r="K5" i="6"/>
  <c r="T5" i="4"/>
  <c r="T5" i="6"/>
  <c r="J5" i="4"/>
  <c r="J5" i="6"/>
  <c r="H5" i="4"/>
  <c r="H5" i="6"/>
  <c r="F5" i="4"/>
  <c r="F5" i="6"/>
  <c r="D5" i="4"/>
  <c r="D5" i="6"/>
  <c r="B58" i="4"/>
  <c r="B30" i="6"/>
  <c r="B57" i="4"/>
  <c r="B29" i="6"/>
  <c r="C89" i="4"/>
  <c r="C61" i="6"/>
  <c r="C252" i="2"/>
  <c r="C245"/>
  <c r="C166" i="3" s="1"/>
  <c r="C239" i="2"/>
  <c r="C160" i="3" s="1"/>
  <c r="C254" i="2"/>
  <c r="C175" i="3" s="1"/>
  <c r="C222" i="2"/>
  <c r="C143" i="3" s="1"/>
  <c r="B156"/>
  <c r="B136"/>
  <c r="C129"/>
  <c r="B111"/>
  <c r="C173"/>
  <c r="C232" i="2"/>
  <c r="C153" i="3" s="1"/>
  <c r="C200" i="2"/>
  <c r="C128" i="3" s="1"/>
  <c r="C90" i="4" l="1"/>
  <c r="C62" i="6"/>
  <c r="C94" i="4"/>
  <c r="C66" i="6"/>
  <c r="C70" i="4"/>
  <c r="C42" i="6"/>
  <c r="C71" i="4"/>
  <c r="C43" i="6"/>
  <c r="B89" i="4"/>
  <c r="B61" i="6"/>
  <c r="C85" i="4"/>
  <c r="C57" i="6"/>
  <c r="B63" i="4"/>
  <c r="B35" i="6"/>
  <c r="B78" i="4"/>
  <c r="B50" i="6"/>
  <c r="C80" i="4"/>
  <c r="C52" i="6"/>
  <c r="C95" i="4"/>
  <c r="C67" i="6"/>
  <c r="C92" i="4"/>
  <c r="C64" i="6"/>
</calcChain>
</file>

<file path=xl/sharedStrings.xml><?xml version="1.0" encoding="utf-8"?>
<sst xmlns="http://schemas.openxmlformats.org/spreadsheetml/2006/main" count="461" uniqueCount="382">
  <si>
    <t>Rainfed homogeneous herbaceous cropland</t>
  </si>
  <si>
    <t>Irrigated or aquatic homogeneous herbaceous cropland</t>
  </si>
  <si>
    <t>Opening stock of land cover</t>
  </si>
  <si>
    <t>Homogeneous herbaceous cropland</t>
  </si>
  <si>
    <t>Agriculture associations and mosaics</t>
  </si>
  <si>
    <t>Pastures and natural grassland</t>
  </si>
  <si>
    <t>Forest tree cover</t>
  </si>
  <si>
    <t>Shrubland, bushland, heathland</t>
  </si>
  <si>
    <t>Sparsely vegetated areas</t>
  </si>
  <si>
    <t>Natural vegetation associations and mosaics</t>
  </si>
  <si>
    <t>Barren land</t>
  </si>
  <si>
    <t>Permanent snow and glaciers</t>
  </si>
  <si>
    <t>Open wetlands</t>
  </si>
  <si>
    <t>Inland water bodies</t>
  </si>
  <si>
    <t>Coastal water bodies and inter-tidal areas</t>
  </si>
  <si>
    <t>Consumption of land cover</t>
  </si>
  <si>
    <t>Formation of land cover</t>
  </si>
  <si>
    <t>Closing stock of land cover</t>
  </si>
  <si>
    <t>Rivers fragmentation index</t>
  </si>
  <si>
    <t>Rivers green ecotones index</t>
  </si>
  <si>
    <t>Change in threatened species diversity</t>
  </si>
  <si>
    <t>Change in species population</t>
  </si>
  <si>
    <t>Change in biotopes health condition</t>
  </si>
  <si>
    <t>Ecosystem Accounting Unit Types</t>
  </si>
  <si>
    <t>Open sea</t>
  </si>
  <si>
    <t>Urban and associated developed areas</t>
  </si>
  <si>
    <t>Artificial development</t>
  </si>
  <si>
    <t>Artificial development over agriculture</t>
  </si>
  <si>
    <t>Artificial development over forests</t>
  </si>
  <si>
    <t>Artificial development of other natural land cover</t>
  </si>
  <si>
    <t>Water bodies creation</t>
  </si>
  <si>
    <t>Other …</t>
  </si>
  <si>
    <t>Agriculture development</t>
  </si>
  <si>
    <t>Conversion from small scale/mosaic to large scale agriculture</t>
  </si>
  <si>
    <t>Conversion from grassland to agriculture</t>
  </si>
  <si>
    <t>Conversion from forest to agriculture</t>
  </si>
  <si>
    <t>Conversion from marginal land to agriculture</t>
  </si>
  <si>
    <t>Internal conversions, rotations</t>
  </si>
  <si>
    <t>Internal conversion of artificial surfaces</t>
  </si>
  <si>
    <t>Internal conversion between agriculture crop types</t>
  </si>
  <si>
    <t>Internal conversion between forest types</t>
  </si>
  <si>
    <t>Internal conversions of natural land</t>
  </si>
  <si>
    <t xml:space="preserve">Management and alteration of forested land </t>
  </si>
  <si>
    <t>Management, felling and replantation</t>
  </si>
  <si>
    <t>Fires, epidemics and other</t>
  </si>
  <si>
    <t xml:space="preserve">Restoration and development of habitats </t>
  </si>
  <si>
    <t>Conversion from crops to set aside, fallow land and pasture</t>
  </si>
  <si>
    <t>Withdrawal of farming/ Landscape restoration</t>
  </si>
  <si>
    <t>Forest creation, afforestation of agriculture</t>
  </si>
  <si>
    <t>Forest creation, afforestation of marginal land</t>
  </si>
  <si>
    <t>Forest recruitment</t>
  </si>
  <si>
    <t>Restoration of degraded land</t>
  </si>
  <si>
    <t>Changes of land-cover due to natural and multiple causes</t>
  </si>
  <si>
    <t>Climatic anomalies</t>
  </si>
  <si>
    <t>Climatic and other hazards</t>
  </si>
  <si>
    <t>LC1</t>
  </si>
  <si>
    <t>Agriculture plantations, permanent crops</t>
  </si>
  <si>
    <t>Sea (interface with land)</t>
  </si>
  <si>
    <t>LC01</t>
  </si>
  <si>
    <t>LC02</t>
  </si>
  <si>
    <t>LC03</t>
  </si>
  <si>
    <t>LC04</t>
  </si>
  <si>
    <t>LC05</t>
  </si>
  <si>
    <t>LC06</t>
  </si>
  <si>
    <t>LC07</t>
  </si>
  <si>
    <t>LC08</t>
  </si>
  <si>
    <t>LC09</t>
  </si>
  <si>
    <t>LC10</t>
  </si>
  <si>
    <t>LC11</t>
  </si>
  <si>
    <t>LC12</t>
  </si>
  <si>
    <t>LC13</t>
  </si>
  <si>
    <t>LC14</t>
  </si>
  <si>
    <t>Urban fabric and associated developed areas</t>
  </si>
  <si>
    <t>Dispersed human settlements</t>
  </si>
  <si>
    <t>Medium to large size fields of herbaceous crops rainfed</t>
  </si>
  <si>
    <t>Medium to large size fields of herbaceous crops irrigated or aquatic</t>
  </si>
  <si>
    <t>Agriculture plantations, permanent crops, rainfed</t>
  </si>
  <si>
    <t>Medium to large size fields of woody crops rainfed</t>
  </si>
  <si>
    <t>Agriculture plantations, permanent crops, irrigated</t>
  </si>
  <si>
    <t>Multiples crops and small size pastures</t>
  </si>
  <si>
    <t>Layered crops</t>
  </si>
  <si>
    <t>Mosaics of small agriculture and natural plots</t>
  </si>
  <si>
    <t xml:space="preserve">Pastures </t>
  </si>
  <si>
    <t>Natural grassland</t>
  </si>
  <si>
    <t>Forest broadleaves tree cover</t>
  </si>
  <si>
    <t>Forest mixed tree cover</t>
  </si>
  <si>
    <t>Mangroves</t>
  </si>
  <si>
    <t>Rivers and canals</t>
  </si>
  <si>
    <t>Lakes and reservoirs</t>
  </si>
  <si>
    <t>Estuaries</t>
  </si>
  <si>
    <t>Lagoons</t>
  </si>
  <si>
    <t>Coastal flats (beaches and mudflats)</t>
  </si>
  <si>
    <t>Coral reefs</t>
  </si>
  <si>
    <t>Contiguous small size fields of herbaceous crops rainfed</t>
  </si>
  <si>
    <t>Contiguous small size fields of herbaceous crops irrigated or aquatic</t>
  </si>
  <si>
    <t>LC011</t>
  </si>
  <si>
    <t>LC012</t>
  </si>
  <si>
    <t>LC021</t>
  </si>
  <si>
    <t>LC0211</t>
  </si>
  <si>
    <t>LC0212</t>
  </si>
  <si>
    <t>LC022</t>
  </si>
  <si>
    <t>LC0221</t>
  </si>
  <si>
    <t>LC0222</t>
  </si>
  <si>
    <t>LC031</t>
  </si>
  <si>
    <t>LC0311</t>
  </si>
  <si>
    <t>LC0312</t>
  </si>
  <si>
    <t>LC032</t>
  </si>
  <si>
    <t>LC041</t>
  </si>
  <si>
    <t>LC042</t>
  </si>
  <si>
    <t>LC043</t>
  </si>
  <si>
    <t>LC051</t>
  </si>
  <si>
    <t>LC052</t>
  </si>
  <si>
    <t>LC061</t>
  </si>
  <si>
    <t>LC062</t>
  </si>
  <si>
    <t>LC063</t>
  </si>
  <si>
    <t>LC064</t>
  </si>
  <si>
    <t>LC131</t>
  </si>
  <si>
    <t>LC132</t>
  </si>
  <si>
    <t>LC141</t>
  </si>
  <si>
    <t>LC142</t>
  </si>
  <si>
    <t>LC143</t>
  </si>
  <si>
    <t>LC144</t>
  </si>
  <si>
    <t>Contiguous small size fields of woody crops rainfed</t>
  </si>
  <si>
    <t>LC2</t>
  </si>
  <si>
    <t>NLEP1</t>
  </si>
  <si>
    <t>RS1</t>
  </si>
  <si>
    <t>River ecosystem background index</t>
  </si>
  <si>
    <t>NREP1</t>
  </si>
  <si>
    <t>NLEP2</t>
  </si>
  <si>
    <t>LEP01</t>
  </si>
  <si>
    <t>LEP02</t>
  </si>
  <si>
    <t>LEP03</t>
  </si>
  <si>
    <t>LEP04</t>
  </si>
  <si>
    <t>LEP05</t>
  </si>
  <si>
    <t>REP01</t>
  </si>
  <si>
    <t>REP02</t>
  </si>
  <si>
    <t>REP03</t>
  </si>
  <si>
    <t>REP04</t>
  </si>
  <si>
    <t>REP05</t>
  </si>
  <si>
    <t>Other REP index</t>
  </si>
  <si>
    <t>RS2</t>
  </si>
  <si>
    <t>NREP2</t>
  </si>
  <si>
    <t>Forest coniferous tree cover</t>
  </si>
  <si>
    <t>Changes due to natural and multiple causes</t>
  </si>
  <si>
    <t>EIH</t>
  </si>
  <si>
    <t>EIH01</t>
  </si>
  <si>
    <t>EIH02</t>
  </si>
  <si>
    <t>EIH03</t>
  </si>
  <si>
    <t>EIH04</t>
  </si>
  <si>
    <t>EIH05</t>
  </si>
  <si>
    <t>IV. Table of indexes of intensity of use and ecosystem health</t>
  </si>
  <si>
    <t>Composite ecosystem health index</t>
  </si>
  <si>
    <t>EIU</t>
  </si>
  <si>
    <t>EIIP</t>
  </si>
  <si>
    <t>LREP1</t>
  </si>
  <si>
    <t>Green background landscape index (GBLI) (average by km2)</t>
  </si>
  <si>
    <t>Landscape fragmentation index (average by km2)</t>
  </si>
  <si>
    <t>Landscape green ecotones index (average by km2)</t>
  </si>
  <si>
    <t>Other LEP index (average by km2)</t>
  </si>
  <si>
    <t>Average LEP composite index by km2</t>
  </si>
  <si>
    <t>LREP2</t>
  </si>
  <si>
    <t>EIH06</t>
  </si>
  <si>
    <t>EIH07</t>
  </si>
  <si>
    <t>EIH08</t>
  </si>
  <si>
    <t>Other indicator</t>
  </si>
  <si>
    <t>Average NREP by km2</t>
  </si>
  <si>
    <t>REP_idx</t>
  </si>
  <si>
    <t>REP_avg</t>
  </si>
  <si>
    <t>REP composite index</t>
  </si>
  <si>
    <t>LEP_avg</t>
  </si>
  <si>
    <t>II. Accessible ecosystem infrastructure potential</t>
  </si>
  <si>
    <t>Urban temperature in the neighbourhood</t>
  </si>
  <si>
    <t>AIP11</t>
  </si>
  <si>
    <t>AIP12</t>
  </si>
  <si>
    <t>AIP13</t>
  </si>
  <si>
    <t>AIP1</t>
  </si>
  <si>
    <t>Population density in the neighbourhood</t>
  </si>
  <si>
    <t>AIP21</t>
  </si>
  <si>
    <t>Agriculture temperature in the neighbourhood</t>
  </si>
  <si>
    <t>Agriculture biocarbon productivity</t>
  </si>
  <si>
    <t>AIP22</t>
  </si>
  <si>
    <t>AIP23</t>
  </si>
  <si>
    <t>AIP2</t>
  </si>
  <si>
    <t>AIP31</t>
  </si>
  <si>
    <t>AIP3</t>
  </si>
  <si>
    <t>Subbasin population mean density</t>
  </si>
  <si>
    <t>AIP41</t>
  </si>
  <si>
    <t>AIP42</t>
  </si>
  <si>
    <t>AIP4</t>
  </si>
  <si>
    <t>Tourists frequentation</t>
  </si>
  <si>
    <t>Landscape high nature conservation value index (average by km2)</t>
  </si>
  <si>
    <t>Rivers high nature conservation value index</t>
  </si>
  <si>
    <t>AIP51</t>
  </si>
  <si>
    <t>AIP52</t>
  </si>
  <si>
    <t>AIP53</t>
  </si>
  <si>
    <t>AIP6</t>
  </si>
  <si>
    <t>Nature conservation areas</t>
  </si>
  <si>
    <t>International importance habitats and ecological networks</t>
  </si>
  <si>
    <t>AIP7</t>
  </si>
  <si>
    <t>AIP71</t>
  </si>
  <si>
    <t>EIH09</t>
  </si>
  <si>
    <t>Change in ecosystem infrastructure potential due to land use</t>
  </si>
  <si>
    <t>Change in ecosystem infrastructure potential due to fragmentation</t>
  </si>
  <si>
    <t>Change in ecosystem infrastructure potential due to ecotones</t>
  </si>
  <si>
    <t>Change in ecosystem infrastructure potential due to other causes</t>
  </si>
  <si>
    <t>River Ecosystem Potential composite index</t>
  </si>
  <si>
    <t>I. Basic balances</t>
  </si>
  <si>
    <t>TEIP1</t>
  </si>
  <si>
    <t>CH_TEIP</t>
  </si>
  <si>
    <t>TEIP2</t>
  </si>
  <si>
    <t>Atmosphere</t>
  </si>
  <si>
    <t>Opening basic stock of rivers</t>
  </si>
  <si>
    <t>Closing basic stock of rivers</t>
  </si>
  <si>
    <t>Change due to water consumption</t>
  </si>
  <si>
    <t xml:space="preserve">Change due to damming </t>
  </si>
  <si>
    <t>Change due to water transfers between basins</t>
  </si>
  <si>
    <t>Other anthropogenic change</t>
  </si>
  <si>
    <t>Erosion/sedimentation process</t>
  </si>
  <si>
    <t>Climate causes</t>
  </si>
  <si>
    <t>RSF11</t>
  </si>
  <si>
    <t>RSF12</t>
  </si>
  <si>
    <t>RSF13</t>
  </si>
  <si>
    <t>RSF14</t>
  </si>
  <si>
    <t>RSF1</t>
  </si>
  <si>
    <t>RSF21</t>
  </si>
  <si>
    <t>RSF22</t>
  </si>
  <si>
    <t>RSF23</t>
  </si>
  <si>
    <t>RSF2</t>
  </si>
  <si>
    <t>Change of due to water use and rivers management</t>
  </si>
  <si>
    <t>Rivers nature conservation value index</t>
  </si>
  <si>
    <t>Rivers fragmentation index (obstacles by km2)</t>
  </si>
  <si>
    <t>CH_TEIP11</t>
  </si>
  <si>
    <t>CH_TEIP12</t>
  </si>
  <si>
    <t>CH_TEIP13</t>
  </si>
  <si>
    <t>CH_TEIP14</t>
  </si>
  <si>
    <t>CH_TEIP15</t>
  </si>
  <si>
    <t>CH_TEIP16</t>
  </si>
  <si>
    <t>CH_TEIP17</t>
  </si>
  <si>
    <t>CH_TEIP1</t>
  </si>
  <si>
    <t>CH_TEIP2</t>
  </si>
  <si>
    <t>CH_TEIP3</t>
  </si>
  <si>
    <t>CH_TEIP4</t>
  </si>
  <si>
    <t>III. Overall access to ecosystem infrastructure functional services</t>
  </si>
  <si>
    <t>Tourists infrastructure temperature in the neighbourhood</t>
  </si>
  <si>
    <t>Toursits weighted neighbourhood infrastructure temperature</t>
  </si>
  <si>
    <t>Subbasins cumulated mean TEIP index</t>
  </si>
  <si>
    <t>Change in species specialisation index</t>
  </si>
  <si>
    <t>Composite index of rivers species diversity, mean value by SELU</t>
  </si>
  <si>
    <t>Marine ecosystem Coastal Units (MCU)</t>
  </si>
  <si>
    <t>Total inland &amp; coastal ecosystems</t>
  </si>
  <si>
    <t>Natural transitions n.e.c.</t>
  </si>
  <si>
    <t>I.2 Basic river systems account [SRMU]</t>
  </si>
  <si>
    <t>Net change in river basic stocks</t>
  </si>
  <si>
    <t>Opening stock of rivers in standardized river measurement units (SRMU)</t>
  </si>
  <si>
    <t>RSF3</t>
  </si>
  <si>
    <t>UR</t>
  </si>
  <si>
    <t>LA</t>
  </si>
  <si>
    <t>AM</t>
  </si>
  <si>
    <t>GR</t>
  </si>
  <si>
    <t>FO</t>
  </si>
  <si>
    <t>NA</t>
  </si>
  <si>
    <t>ND</t>
  </si>
  <si>
    <t>MC_GR</t>
  </si>
  <si>
    <t>MC_CR</t>
  </si>
  <si>
    <t>Urban/ developed areas</t>
  </si>
  <si>
    <t>Large scale agriculture</t>
  </si>
  <si>
    <t>Agriculture mosaics</t>
  </si>
  <si>
    <t>Grassland</t>
  </si>
  <si>
    <t>Forest cover</t>
  </si>
  <si>
    <t>Other natural land cover</t>
  </si>
  <si>
    <t>No dominant land cover</t>
  </si>
  <si>
    <t>Seagrass</t>
  </si>
  <si>
    <t>Other</t>
  </si>
  <si>
    <t>Large rivers, main drains</t>
  </si>
  <si>
    <t>Medium rivers, main tributaries</t>
  </si>
  <si>
    <t>Small rivers</t>
  </si>
  <si>
    <t>Brooks, small streams</t>
  </si>
  <si>
    <t>Canals</t>
  </si>
  <si>
    <t>HSR1</t>
  </si>
  <si>
    <t>HSR2</t>
  </si>
  <si>
    <t>HSR3</t>
  </si>
  <si>
    <t>HSR4</t>
  </si>
  <si>
    <t>HSR5</t>
  </si>
  <si>
    <t xml:space="preserve"> </t>
  </si>
  <si>
    <t>Closing stock of rivers in standardized river measurement units (SRMU)</t>
  </si>
  <si>
    <t>CH_TEIP5</t>
  </si>
  <si>
    <t>Change in ecosystem infrastructure potential due to rivers</t>
  </si>
  <si>
    <t>Index of other rivers health change, mean value by SELU</t>
  </si>
  <si>
    <t>Total inland ecosystems</t>
  </si>
  <si>
    <t>MC_NC</t>
  </si>
  <si>
    <t>River System Units (RSU)/ Homogeneous Stream Reach Units (HSRU) classes</t>
  </si>
  <si>
    <t>Socio-Ecological Landscape Units (SELU) / Dominant Land Cover Type (DLCT)</t>
  </si>
  <si>
    <t>Other land cover changes n.e.c. and reclassification</t>
  </si>
  <si>
    <t>F_LF11</t>
  </si>
  <si>
    <t>F_LF12</t>
  </si>
  <si>
    <t>F_LF13</t>
  </si>
  <si>
    <t>F_LF14</t>
  </si>
  <si>
    <t>F_LF19</t>
  </si>
  <si>
    <t>F_LF1</t>
  </si>
  <si>
    <t>F_LF21</t>
  </si>
  <si>
    <t>F_LF22</t>
  </si>
  <si>
    <t>F_LF23</t>
  </si>
  <si>
    <t>F_LF24</t>
  </si>
  <si>
    <t>F_LF29</t>
  </si>
  <si>
    <t>F_LF2</t>
  </si>
  <si>
    <t>F_LF31</t>
  </si>
  <si>
    <t>F_LF32</t>
  </si>
  <si>
    <t>F_LF33</t>
  </si>
  <si>
    <t>F_LF34</t>
  </si>
  <si>
    <t>F_LF39</t>
  </si>
  <si>
    <t>F_LF3</t>
  </si>
  <si>
    <t>F_LF41</t>
  </si>
  <si>
    <t>F_LF42</t>
  </si>
  <si>
    <t>F_LF49</t>
  </si>
  <si>
    <t>F_LF4</t>
  </si>
  <si>
    <t>F_LF51</t>
  </si>
  <si>
    <t>F_LF52</t>
  </si>
  <si>
    <t>F_LF53</t>
  </si>
  <si>
    <t>F_LF54</t>
  </si>
  <si>
    <t>F_LF55</t>
  </si>
  <si>
    <t>F_LF56</t>
  </si>
  <si>
    <t>F_LF59</t>
  </si>
  <si>
    <t>F_LF5</t>
  </si>
  <si>
    <t>F_LF61</t>
  </si>
  <si>
    <t>F_LF62</t>
  </si>
  <si>
    <t>F_LF69</t>
  </si>
  <si>
    <t>F_LF6</t>
  </si>
  <si>
    <t>F_LF7</t>
  </si>
  <si>
    <t>F_LF</t>
  </si>
  <si>
    <t>C_LF11</t>
  </si>
  <si>
    <t>C_LF12</t>
  </si>
  <si>
    <t>C_LF13</t>
  </si>
  <si>
    <t>C_LF14</t>
  </si>
  <si>
    <t>C_LF19</t>
  </si>
  <si>
    <t>C_LF1</t>
  </si>
  <si>
    <t>C_LF21</t>
  </si>
  <si>
    <t>C_LF22</t>
  </si>
  <si>
    <t>C_LF23</t>
  </si>
  <si>
    <t>C_LF24</t>
  </si>
  <si>
    <t>C_LF29</t>
  </si>
  <si>
    <t>C_LF2</t>
  </si>
  <si>
    <t>C_LF31</t>
  </si>
  <si>
    <t>C_LF32</t>
  </si>
  <si>
    <t>C_LF33</t>
  </si>
  <si>
    <t>C_LF34</t>
  </si>
  <si>
    <t>C_LF39</t>
  </si>
  <si>
    <t>C_LF51</t>
  </si>
  <si>
    <t>C_LF52</t>
  </si>
  <si>
    <t>C_LF53</t>
  </si>
  <si>
    <t>C_LF54</t>
  </si>
  <si>
    <t>C_LF55</t>
  </si>
  <si>
    <t>C_LF56</t>
  </si>
  <si>
    <t>C_LF59</t>
  </si>
  <si>
    <t>C_LF5</t>
  </si>
  <si>
    <t>C_LF61</t>
  </si>
  <si>
    <t>C_LF62</t>
  </si>
  <si>
    <t>C_LF69</t>
  </si>
  <si>
    <t>C_LF6</t>
  </si>
  <si>
    <t>C_LF7</t>
  </si>
  <si>
    <t>C_LF</t>
  </si>
  <si>
    <t>C_LF3</t>
  </si>
  <si>
    <t>C_LF41</t>
  </si>
  <si>
    <t>C_LF42</t>
  </si>
  <si>
    <t>C_LF49</t>
  </si>
  <si>
    <t>C_LF4</t>
  </si>
  <si>
    <r>
      <t>I.1 Basic land cover accounts [km</t>
    </r>
    <r>
      <rPr>
        <b/>
        <vertAlign val="superscript"/>
        <sz val="14"/>
        <color theme="0"/>
        <rFont val="Calibri"/>
        <family val="2"/>
        <scheme val="minor"/>
      </rPr>
      <t>2</t>
    </r>
    <r>
      <rPr>
        <b/>
        <sz val="14"/>
        <color theme="0"/>
        <rFont val="Calibri"/>
        <family val="2"/>
        <scheme val="minor"/>
      </rPr>
      <t>]</t>
    </r>
  </si>
  <si>
    <t>Other change due to natural causes &amp; unknown</t>
  </si>
  <si>
    <t>Change due to natural causes &amp; unknown</t>
  </si>
  <si>
    <r>
      <t>Average Landscape Ecosystem Potential composite index by km</t>
    </r>
    <r>
      <rPr>
        <b/>
        <i/>
        <vertAlign val="superscript"/>
        <sz val="11"/>
        <color theme="1"/>
        <rFont val="Calibri"/>
        <family val="2"/>
        <scheme val="minor"/>
      </rPr>
      <t>2</t>
    </r>
  </si>
  <si>
    <t>Change due to 1 Artificial development</t>
  </si>
  <si>
    <t>Change due to 2 Agriculture development</t>
  </si>
  <si>
    <t>Change due to 3 Internal conversions, rotations</t>
  </si>
  <si>
    <t xml:space="preserve">Change due to 4 Management and alteration of forested land </t>
  </si>
  <si>
    <t xml:space="preserve">Change due to 5 Restoration and development of habitats </t>
  </si>
  <si>
    <t>Change due to 6 Changes due to natural and multiple causes</t>
  </si>
  <si>
    <t>Change due to 7 Other land cover changes n.e.c. and reclassification</t>
  </si>
  <si>
    <t>s/total landscape ecosystems</t>
  </si>
  <si>
    <t>s/total river systems</t>
  </si>
  <si>
    <t>LC01 to LC14</t>
  </si>
  <si>
    <t>Land cover ecosystem units by class</t>
  </si>
  <si>
    <t>Index of change in rivers water quality, mean value by SELU</t>
  </si>
  <si>
    <t>Ecosystem Infrastructure Functional Services Accounts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</si>
</sst>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vertAlign val="superscript"/>
      <sz val="14"/>
      <color theme="0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2" fillId="0" borderId="0" xfId="0" applyFont="1"/>
    <xf numFmtId="0" fontId="0" fillId="0" borderId="0" xfId="0" applyBorder="1"/>
    <xf numFmtId="0" fontId="1" fillId="0" borderId="0" xfId="0" applyFont="1" applyBorder="1"/>
    <xf numFmtId="0" fontId="5" fillId="3" borderId="9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/>
    <xf numFmtId="0" fontId="4" fillId="0" borderId="0" xfId="0" applyFont="1" applyBorder="1"/>
    <xf numFmtId="0" fontId="7" fillId="0" borderId="0" xfId="0" applyFont="1" applyBorder="1"/>
    <xf numFmtId="0" fontId="10" fillId="0" borderId="0" xfId="0" applyFont="1" applyBorder="1" applyAlignment="1">
      <alignment vertical="center"/>
    </xf>
    <xf numFmtId="0" fontId="10" fillId="0" borderId="0" xfId="0" applyFont="1" applyFill="1" applyBorder="1"/>
    <xf numFmtId="0" fontId="12" fillId="0" borderId="0" xfId="0" applyFont="1" applyBorder="1" applyAlignment="1">
      <alignment vertical="center"/>
    </xf>
    <xf numFmtId="0" fontId="0" fillId="0" borderId="0" xfId="0" applyFill="1" applyBorder="1"/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12" fillId="4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right"/>
    </xf>
    <xf numFmtId="0" fontId="8" fillId="0" borderId="0" xfId="0" applyFont="1" applyFill="1" applyBorder="1"/>
    <xf numFmtId="0" fontId="9" fillId="0" borderId="0" xfId="0" applyFont="1" applyBorder="1"/>
    <xf numFmtId="0" fontId="12" fillId="5" borderId="0" xfId="0" applyFont="1" applyFill="1" applyBorder="1" applyAlignment="1">
      <alignment vertical="center"/>
    </xf>
    <xf numFmtId="0" fontId="0" fillId="5" borderId="0" xfId="0" applyFill="1" applyBorder="1"/>
    <xf numFmtId="0" fontId="12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/>
    </xf>
    <xf numFmtId="0" fontId="12" fillId="4" borderId="15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2" fillId="4" borderId="14" xfId="0" applyFont="1" applyFill="1" applyBorder="1" applyAlignment="1">
      <alignment horizontal="left" vertical="center"/>
    </xf>
    <xf numFmtId="0" fontId="0" fillId="2" borderId="0" xfId="0" applyFill="1" applyBorder="1"/>
    <xf numFmtId="0" fontId="1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horizontal="left" vertical="center"/>
    </xf>
    <xf numFmtId="0" fontId="12" fillId="5" borderId="15" xfId="0" applyFont="1" applyFill="1" applyBorder="1" applyAlignment="1">
      <alignment horizontal="left" vertical="center"/>
    </xf>
    <xf numFmtId="0" fontId="12" fillId="5" borderId="0" xfId="0" applyFont="1" applyFill="1" applyBorder="1" applyAlignment="1">
      <alignment horizontal="left" vertical="center"/>
    </xf>
    <xf numFmtId="0" fontId="7" fillId="5" borderId="0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12" fillId="5" borderId="16" xfId="0" applyFont="1" applyFill="1" applyBorder="1" applyAlignment="1">
      <alignment horizontal="left" vertical="center"/>
    </xf>
    <xf numFmtId="0" fontId="10" fillId="2" borderId="0" xfId="0" applyFont="1" applyFill="1" applyBorder="1"/>
    <xf numFmtId="0" fontId="4" fillId="2" borderId="0" xfId="0" applyFont="1" applyFill="1" applyBorder="1"/>
    <xf numFmtId="0" fontId="8" fillId="2" borderId="0" xfId="0" applyFont="1" applyFill="1" applyBorder="1"/>
    <xf numFmtId="0" fontId="10" fillId="0" borderId="6" xfId="0" applyFont="1" applyFill="1" applyBorder="1"/>
    <xf numFmtId="0" fontId="10" fillId="0" borderId="7" xfId="0" applyFont="1" applyFill="1" applyBorder="1"/>
    <xf numFmtId="0" fontId="0" fillId="5" borderId="7" xfId="0" applyFill="1" applyBorder="1"/>
    <xf numFmtId="0" fontId="4" fillId="0" borderId="7" xfId="0" applyFont="1" applyFill="1" applyBorder="1"/>
    <xf numFmtId="0" fontId="0" fillId="0" borderId="7" xfId="0" applyFill="1" applyBorder="1"/>
    <xf numFmtId="0" fontId="12" fillId="4" borderId="17" xfId="0" applyFont="1" applyFill="1" applyBorder="1" applyAlignment="1">
      <alignment horizontal="left" vertical="center"/>
    </xf>
    <xf numFmtId="0" fontId="0" fillId="0" borderId="7" xfId="0" applyBorder="1"/>
    <xf numFmtId="0" fontId="12" fillId="4" borderId="4" xfId="0" applyFont="1" applyFill="1" applyBorder="1" applyAlignment="1">
      <alignment horizontal="left" vertical="center"/>
    </xf>
    <xf numFmtId="0" fontId="10" fillId="0" borderId="9" xfId="0" applyFont="1" applyFill="1" applyBorder="1"/>
    <xf numFmtId="0" fontId="10" fillId="0" borderId="13" xfId="0" applyFont="1" applyFill="1" applyBorder="1"/>
    <xf numFmtId="0" fontId="10" fillId="0" borderId="10" xfId="0" applyFont="1" applyFill="1" applyBorder="1"/>
    <xf numFmtId="0" fontId="10" fillId="0" borderId="8" xfId="0" applyFont="1" applyFill="1" applyBorder="1"/>
    <xf numFmtId="0" fontId="10" fillId="0" borderId="11" xfId="0" applyFont="1" applyFill="1" applyBorder="1"/>
    <xf numFmtId="0" fontId="0" fillId="5" borderId="8" xfId="0" applyFill="1" applyBorder="1"/>
    <xf numFmtId="0" fontId="0" fillId="5" borderId="11" xfId="0" applyFill="1" applyBorder="1"/>
    <xf numFmtId="0" fontId="4" fillId="0" borderId="8" xfId="0" applyFont="1" applyFill="1" applyBorder="1"/>
    <xf numFmtId="0" fontId="4" fillId="0" borderId="11" xfId="0" applyFont="1" applyFill="1" applyBorder="1"/>
    <xf numFmtId="0" fontId="0" fillId="0" borderId="8" xfId="0" applyFill="1" applyBorder="1"/>
    <xf numFmtId="0" fontId="0" fillId="0" borderId="11" xfId="0" applyFill="1" applyBorder="1"/>
    <xf numFmtId="0" fontId="12" fillId="4" borderId="18" xfId="0" applyFont="1" applyFill="1" applyBorder="1" applyAlignment="1">
      <alignment horizontal="left" vertical="center"/>
    </xf>
    <xf numFmtId="0" fontId="12" fillId="4" borderId="19" xfId="0" applyFont="1" applyFill="1" applyBorder="1" applyAlignment="1">
      <alignment horizontal="left" vertical="center"/>
    </xf>
    <xf numFmtId="0" fontId="0" fillId="0" borderId="8" xfId="0" applyBorder="1"/>
    <xf numFmtId="0" fontId="0" fillId="0" borderId="11" xfId="0" applyBorder="1"/>
    <xf numFmtId="0" fontId="12" fillId="4" borderId="5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/>
    </xf>
    <xf numFmtId="0" fontId="12" fillId="5" borderId="17" xfId="0" applyFont="1" applyFill="1" applyBorder="1" applyAlignment="1">
      <alignment horizontal="left" vertical="center"/>
    </xf>
    <xf numFmtId="0" fontId="12" fillId="5" borderId="20" xfId="0" applyFont="1" applyFill="1" applyBorder="1" applyAlignment="1">
      <alignment horizontal="left" vertical="center"/>
    </xf>
    <xf numFmtId="0" fontId="0" fillId="2" borderId="7" xfId="0" applyFill="1" applyBorder="1"/>
    <xf numFmtId="0" fontId="1" fillId="0" borderId="7" xfId="0" quotePrefix="1" applyFont="1" applyBorder="1" applyAlignment="1">
      <alignment horizontal="center"/>
    </xf>
    <xf numFmtId="0" fontId="12" fillId="4" borderId="7" xfId="0" applyFont="1" applyFill="1" applyBorder="1" applyAlignment="1">
      <alignment horizontal="left" vertical="center"/>
    </xf>
    <xf numFmtId="0" fontId="9" fillId="0" borderId="7" xfId="0" applyFont="1" applyBorder="1"/>
    <xf numFmtId="0" fontId="7" fillId="5" borderId="7" xfId="0" applyFont="1" applyFill="1" applyBorder="1"/>
    <xf numFmtId="0" fontId="7" fillId="0" borderId="7" xfId="0" applyFont="1" applyBorder="1"/>
    <xf numFmtId="0" fontId="12" fillId="5" borderId="7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/>
    </xf>
    <xf numFmtId="0" fontId="12" fillId="5" borderId="21" xfId="0" applyFont="1" applyFill="1" applyBorder="1" applyAlignment="1">
      <alignment horizontal="left" vertical="center"/>
    </xf>
    <xf numFmtId="0" fontId="12" fillId="5" borderId="22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5" borderId="8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left" vertical="center"/>
    </xf>
    <xf numFmtId="0" fontId="12" fillId="2" borderId="17" xfId="0" applyFont="1" applyFill="1" applyBorder="1" applyAlignment="1">
      <alignment horizontal="left" vertical="center"/>
    </xf>
    <xf numFmtId="0" fontId="5" fillId="3" borderId="24" xfId="0" applyFont="1" applyFill="1" applyBorder="1" applyAlignment="1">
      <alignment vertical="center"/>
    </xf>
    <xf numFmtId="0" fontId="12" fillId="2" borderId="23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horizontal="right" vertical="center"/>
    </xf>
    <xf numFmtId="0" fontId="1" fillId="5" borderId="0" xfId="0" applyFont="1" applyFill="1" applyBorder="1"/>
    <xf numFmtId="0" fontId="1" fillId="5" borderId="7" xfId="0" applyFont="1" applyFill="1" applyBorder="1"/>
    <xf numFmtId="0" fontId="1" fillId="5" borderId="15" xfId="0" applyFont="1" applyFill="1" applyBorder="1"/>
    <xf numFmtId="0" fontId="1" fillId="5" borderId="17" xfId="0" applyFont="1" applyFill="1" applyBorder="1"/>
    <xf numFmtId="0" fontId="3" fillId="0" borderId="0" xfId="0" applyFont="1" applyBorder="1"/>
    <xf numFmtId="0" fontId="4" fillId="0" borderId="8" xfId="0" applyFont="1" applyBorder="1"/>
    <xf numFmtId="0" fontId="4" fillId="0" borderId="11" xfId="0" applyFont="1" applyBorder="1"/>
    <xf numFmtId="0" fontId="4" fillId="0" borderId="7" xfId="0" applyFont="1" applyBorder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right" vertical="center"/>
    </xf>
    <xf numFmtId="0" fontId="1" fillId="5" borderId="15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right" vertic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2" borderId="15" xfId="0" applyFont="1" applyFill="1" applyBorder="1"/>
    <xf numFmtId="0" fontId="1" fillId="2" borderId="17" xfId="0" applyFont="1" applyFill="1" applyBorder="1"/>
    <xf numFmtId="0" fontId="5" fillId="3" borderId="25" xfId="0" applyFont="1" applyFill="1" applyBorder="1" applyAlignment="1">
      <alignment vertical="center"/>
    </xf>
    <xf numFmtId="0" fontId="5" fillId="3" borderId="26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3" borderId="11" xfId="0" applyFont="1" applyFill="1" applyBorder="1" applyAlignment="1">
      <alignment vertical="center"/>
    </xf>
    <xf numFmtId="0" fontId="12" fillId="5" borderId="8" xfId="0" quotePrefix="1" applyFont="1" applyFill="1" applyBorder="1" applyAlignment="1">
      <alignment vertical="center"/>
    </xf>
    <xf numFmtId="0" fontId="0" fillId="2" borderId="11" xfId="0" applyFill="1" applyBorder="1"/>
    <xf numFmtId="0" fontId="12" fillId="0" borderId="8" xfId="0" quotePrefix="1" applyFont="1" applyFill="1" applyBorder="1" applyAlignment="1">
      <alignment vertical="center"/>
    </xf>
    <xf numFmtId="0" fontId="12" fillId="4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left"/>
    </xf>
    <xf numFmtId="0" fontId="4" fillId="2" borderId="11" xfId="0" applyFont="1" applyFill="1" applyBorder="1"/>
    <xf numFmtId="0" fontId="12" fillId="5" borderId="8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left" vertical="center"/>
    </xf>
    <xf numFmtId="0" fontId="11" fillId="0" borderId="8" xfId="0" applyFont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2" fillId="5" borderId="18" xfId="0" applyFont="1" applyFill="1" applyBorder="1" applyAlignment="1">
      <alignment horizontal="center" vertical="center" wrapText="1"/>
    </xf>
    <xf numFmtId="0" fontId="7" fillId="5" borderId="8" xfId="0" applyFont="1" applyFill="1" applyBorder="1"/>
    <xf numFmtId="0" fontId="7" fillId="2" borderId="11" xfId="0" applyFont="1" applyFill="1" applyBorder="1"/>
    <xf numFmtId="0" fontId="7" fillId="0" borderId="8" xfId="0" applyFont="1" applyBorder="1"/>
    <xf numFmtId="0" fontId="5" fillId="3" borderId="10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 wrapText="1"/>
    </xf>
    <xf numFmtId="0" fontId="1" fillId="5" borderId="11" xfId="0" applyFont="1" applyFill="1" applyBorder="1"/>
    <xf numFmtId="0" fontId="12" fillId="4" borderId="5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/>
    </xf>
    <xf numFmtId="0" fontId="12" fillId="5" borderId="18" xfId="0" applyFont="1" applyFill="1" applyBorder="1" applyAlignment="1">
      <alignment horizontal="left" vertical="center"/>
    </xf>
    <xf numFmtId="0" fontId="0" fillId="2" borderId="8" xfId="0" applyFill="1" applyBorder="1"/>
    <xf numFmtId="0" fontId="12" fillId="4" borderId="8" xfId="0" applyFont="1" applyFill="1" applyBorder="1" applyAlignment="1">
      <alignment horizontal="left" vertical="center"/>
    </xf>
    <xf numFmtId="0" fontId="1" fillId="5" borderId="8" xfId="0" applyFont="1" applyFill="1" applyBorder="1"/>
    <xf numFmtId="0" fontId="9" fillId="0" borderId="8" xfId="0" applyFont="1" applyFill="1" applyBorder="1" applyAlignment="1">
      <alignment horizontal="right" vertical="center"/>
    </xf>
    <xf numFmtId="0" fontId="1" fillId="5" borderId="18" xfId="0" applyFont="1" applyFill="1" applyBorder="1"/>
    <xf numFmtId="0" fontId="12" fillId="0" borderId="8" xfId="0" applyFont="1" applyFill="1" applyBorder="1" applyAlignment="1">
      <alignment horizontal="left" vertical="center"/>
    </xf>
    <xf numFmtId="0" fontId="1" fillId="0" borderId="11" xfId="0" applyFont="1" applyBorder="1" applyAlignment="1">
      <alignment horizontal="left"/>
    </xf>
    <xf numFmtId="0" fontId="12" fillId="5" borderId="19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/>
    </xf>
    <xf numFmtId="0" fontId="12" fillId="2" borderId="22" xfId="0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left" vertical="center"/>
    </xf>
    <xf numFmtId="0" fontId="7" fillId="5" borderId="11" xfId="0" applyFont="1" applyFill="1" applyBorder="1"/>
    <xf numFmtId="0" fontId="7" fillId="0" borderId="11" xfId="0" applyFont="1" applyBorder="1"/>
    <xf numFmtId="0" fontId="9" fillId="0" borderId="11" xfId="0" applyFont="1" applyFill="1" applyBorder="1" applyAlignment="1">
      <alignment horizontal="right" vertical="center"/>
    </xf>
    <xf numFmtId="0" fontId="1" fillId="5" borderId="19" xfId="0" applyFont="1" applyFill="1" applyBorder="1"/>
    <xf numFmtId="0" fontId="10" fillId="0" borderId="8" xfId="0" quotePrefix="1" applyFont="1" applyBorder="1" applyAlignment="1">
      <alignment vertical="center"/>
    </xf>
    <xf numFmtId="0" fontId="10" fillId="2" borderId="11" xfId="0" applyFont="1" applyFill="1" applyBorder="1"/>
    <xf numFmtId="0" fontId="10" fillId="0" borderId="8" xfId="0" quotePrefix="1" applyFont="1" applyBorder="1" applyAlignment="1">
      <alignment horizontal="left" vertical="center"/>
    </xf>
    <xf numFmtId="0" fontId="12" fillId="0" borderId="8" xfId="0" applyFont="1" applyBorder="1" applyAlignment="1">
      <alignment vertical="center"/>
    </xf>
    <xf numFmtId="0" fontId="9" fillId="0" borderId="8" xfId="0" applyFont="1" applyBorder="1" applyAlignment="1">
      <alignment horizontal="right"/>
    </xf>
    <xf numFmtId="0" fontId="9" fillId="0" borderId="8" xfId="0" applyFont="1" applyFill="1" applyBorder="1" applyAlignment="1">
      <alignment horizontal="right" vertical="center" wrapText="1"/>
    </xf>
    <xf numFmtId="0" fontId="10" fillId="2" borderId="7" xfId="0" applyFont="1" applyFill="1" applyBorder="1"/>
    <xf numFmtId="0" fontId="4" fillId="0" borderId="8" xfId="0" quotePrefix="1" applyFont="1" applyFill="1" applyBorder="1" applyAlignment="1">
      <alignment horizontal="right" vertical="center"/>
    </xf>
    <xf numFmtId="0" fontId="10" fillId="0" borderId="8" xfId="0" applyFont="1" applyBorder="1" applyAlignment="1">
      <alignment horizontal="right"/>
    </xf>
    <xf numFmtId="0" fontId="9" fillId="2" borderId="11" xfId="0" applyFont="1" applyFill="1" applyBorder="1"/>
    <xf numFmtId="0" fontId="13" fillId="0" borderId="8" xfId="0" applyFont="1" applyFill="1" applyBorder="1" applyAlignment="1">
      <alignment horizontal="right" vertical="center" wrapText="1"/>
    </xf>
    <xf numFmtId="0" fontId="13" fillId="2" borderId="11" xfId="0" applyFont="1" applyFill="1" applyBorder="1" applyAlignment="1">
      <alignment horizontal="right" vertical="center"/>
    </xf>
    <xf numFmtId="0" fontId="1" fillId="2" borderId="11" xfId="0" applyFont="1" applyFill="1" applyBorder="1"/>
    <xf numFmtId="0" fontId="1" fillId="2" borderId="19" xfId="0" applyFont="1" applyFill="1" applyBorder="1"/>
    <xf numFmtId="0" fontId="9" fillId="2" borderId="0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10" fillId="0" borderId="8" xfId="0" applyFont="1" applyBorder="1"/>
    <xf numFmtId="0" fontId="8" fillId="0" borderId="8" xfId="0" applyFont="1" applyFill="1" applyBorder="1"/>
    <xf numFmtId="0" fontId="9" fillId="0" borderId="8" xfId="0" applyFont="1" applyBorder="1"/>
    <xf numFmtId="0" fontId="13" fillId="0" borderId="8" xfId="0" applyFont="1" applyFill="1" applyBorder="1" applyAlignment="1">
      <alignment horizontal="right" vertical="center"/>
    </xf>
    <xf numFmtId="0" fontId="0" fillId="5" borderId="16" xfId="0" applyFill="1" applyBorder="1"/>
    <xf numFmtId="0" fontId="0" fillId="2" borderId="20" xfId="0" applyFill="1" applyBorder="1"/>
    <xf numFmtId="0" fontId="0" fillId="2" borderId="16" xfId="0" applyFill="1" applyBorder="1"/>
    <xf numFmtId="0" fontId="0" fillId="2" borderId="21" xfId="0" applyFill="1" applyBorder="1"/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left" vertical="center"/>
    </xf>
    <xf numFmtId="0" fontId="4" fillId="2" borderId="7" xfId="0" applyFont="1" applyFill="1" applyBorder="1"/>
    <xf numFmtId="0" fontId="12" fillId="4" borderId="27" xfId="0" applyFont="1" applyFill="1" applyBorder="1" applyAlignment="1">
      <alignment horizontal="center" vertical="center" wrapText="1"/>
    </xf>
    <xf numFmtId="0" fontId="12" fillId="4" borderId="28" xfId="0" applyFont="1" applyFill="1" applyBorder="1" applyAlignment="1">
      <alignment horizontal="left" vertical="center"/>
    </xf>
    <xf numFmtId="0" fontId="12" fillId="4" borderId="27" xfId="0" applyFont="1" applyFill="1" applyBorder="1" applyAlignment="1">
      <alignment horizontal="left" vertical="center"/>
    </xf>
    <xf numFmtId="0" fontId="12" fillId="4" borderId="23" xfId="0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left" vertical="center"/>
    </xf>
    <xf numFmtId="0" fontId="12" fillId="5" borderId="31" xfId="0" applyFont="1" applyFill="1" applyBorder="1" applyAlignment="1">
      <alignment horizontal="center" vertical="center" wrapText="1"/>
    </xf>
    <xf numFmtId="0" fontId="12" fillId="5" borderId="31" xfId="0" applyFont="1" applyFill="1" applyBorder="1" applyAlignment="1">
      <alignment horizontal="left" vertical="center"/>
    </xf>
    <xf numFmtId="0" fontId="12" fillId="5" borderId="32" xfId="0" applyFont="1" applyFill="1" applyBorder="1" applyAlignment="1">
      <alignment horizontal="left" vertical="center"/>
    </xf>
    <xf numFmtId="0" fontId="12" fillId="5" borderId="16" xfId="0" applyFont="1" applyFill="1" applyBorder="1" applyAlignment="1">
      <alignment horizontal="left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left" vertical="center"/>
    </xf>
    <xf numFmtId="0" fontId="12" fillId="4" borderId="22" xfId="0" applyFont="1" applyFill="1" applyBorder="1" applyAlignment="1">
      <alignment horizontal="left" vertical="center"/>
    </xf>
    <xf numFmtId="0" fontId="1" fillId="2" borderId="20" xfId="0" applyFont="1" applyFill="1" applyBorder="1"/>
    <xf numFmtId="0" fontId="11" fillId="0" borderId="22" xfId="0" applyFont="1" applyBorder="1" applyAlignment="1">
      <alignment horizontal="left"/>
    </xf>
    <xf numFmtId="0" fontId="11" fillId="0" borderId="1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" fillId="0" borderId="20" xfId="0" quotePrefix="1" applyFont="1" applyBorder="1" applyAlignment="1">
      <alignment horizontal="center"/>
    </xf>
    <xf numFmtId="0" fontId="1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0" fillId="2" borderId="31" xfId="0" applyFill="1" applyBorder="1"/>
    <xf numFmtId="0" fontId="0" fillId="2" borderId="32" xfId="0" applyFill="1" applyBorder="1"/>
    <xf numFmtId="0" fontId="0" fillId="2" borderId="30" xfId="0" applyFill="1" applyBorder="1"/>
    <xf numFmtId="0" fontId="0" fillId="5" borderId="32" xfId="0" applyFill="1" applyBorder="1"/>
    <xf numFmtId="0" fontId="0" fillId="5" borderId="30" xfId="0" applyFill="1" applyBorder="1"/>
    <xf numFmtId="0" fontId="0" fillId="2" borderId="33" xfId="0" applyFill="1" applyBorder="1"/>
    <xf numFmtId="0" fontId="11" fillId="0" borderId="31" xfId="0" applyFont="1" applyBorder="1" applyAlignment="1">
      <alignment horizontal="left"/>
    </xf>
    <xf numFmtId="0" fontId="11" fillId="0" borderId="32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2" borderId="32" xfId="0" applyFont="1" applyFill="1" applyBorder="1" applyAlignment="1">
      <alignment horizontal="left"/>
    </xf>
    <xf numFmtId="0" fontId="1" fillId="2" borderId="30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left"/>
    </xf>
    <xf numFmtId="0" fontId="0" fillId="2" borderId="22" xfId="0" applyFill="1" applyBorder="1"/>
    <xf numFmtId="0" fontId="9" fillId="2" borderId="0" xfId="0" applyFont="1" applyFill="1" applyBorder="1"/>
    <xf numFmtId="0" fontId="9" fillId="2" borderId="7" xfId="0" applyFont="1" applyFill="1" applyBorder="1"/>
    <xf numFmtId="0" fontId="7" fillId="2" borderId="0" xfId="0" applyFont="1" applyFill="1" applyBorder="1"/>
    <xf numFmtId="0" fontId="7" fillId="2" borderId="7" xfId="0" applyFont="1" applyFill="1" applyBorder="1"/>
    <xf numFmtId="0" fontId="12" fillId="0" borderId="0" xfId="0" applyFont="1" applyFill="1" applyBorder="1"/>
    <xf numFmtId="0" fontId="12" fillId="5" borderId="8" xfId="0" applyFont="1" applyFill="1" applyBorder="1" applyAlignment="1">
      <alignment horizontal="left" vertical="center" wrapText="1"/>
    </xf>
    <xf numFmtId="0" fontId="12" fillId="5" borderId="0" xfId="0" applyFont="1" applyFill="1" applyBorder="1"/>
    <xf numFmtId="0" fontId="12" fillId="5" borderId="8" xfId="0" applyFont="1" applyFill="1" applyBorder="1"/>
    <xf numFmtId="0" fontId="12" fillId="5" borderId="7" xfId="0" applyFont="1" applyFill="1" applyBorder="1"/>
    <xf numFmtId="0" fontId="12" fillId="2" borderId="0" xfId="0" applyFont="1" applyFill="1" applyBorder="1"/>
    <xf numFmtId="0" fontId="12" fillId="2" borderId="7" xfId="0" applyFont="1" applyFill="1" applyBorder="1"/>
    <xf numFmtId="0" fontId="12" fillId="2" borderId="11" xfId="0" applyFont="1" applyFill="1" applyBorder="1"/>
    <xf numFmtId="0" fontId="12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/>
    <xf numFmtId="0" fontId="12" fillId="0" borderId="7" xfId="0" applyFont="1" applyFill="1" applyBorder="1"/>
    <xf numFmtId="0" fontId="12" fillId="0" borderId="18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0" fontId="12" fillId="0" borderId="17" xfId="0" applyFont="1" applyFill="1" applyBorder="1" applyAlignment="1">
      <alignment vertical="center"/>
    </xf>
    <xf numFmtId="0" fontId="12" fillId="2" borderId="15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0" fontId="12" fillId="2" borderId="19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5" fillId="3" borderId="34" xfId="0" applyFont="1" applyFill="1" applyBorder="1" applyAlignment="1">
      <alignment vertical="center"/>
    </xf>
    <xf numFmtId="0" fontId="12" fillId="5" borderId="35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/>
    </xf>
    <xf numFmtId="0" fontId="12" fillId="5" borderId="36" xfId="0" applyFont="1" applyFill="1" applyBorder="1" applyAlignment="1">
      <alignment horizontal="left" vertical="center"/>
    </xf>
    <xf numFmtId="0" fontId="7" fillId="5" borderId="34" xfId="0" applyFont="1" applyFill="1" applyBorder="1"/>
    <xf numFmtId="0" fontId="7" fillId="5" borderId="37" xfId="0" applyFont="1" applyFill="1" applyBorder="1"/>
    <xf numFmtId="0" fontId="7" fillId="5" borderId="22" xfId="0" applyFont="1" applyFill="1" applyBorder="1"/>
    <xf numFmtId="0" fontId="7" fillId="5" borderId="16" xfId="0" applyFont="1" applyFill="1" applyBorder="1"/>
    <xf numFmtId="0" fontId="12" fillId="4" borderId="11" xfId="0" applyFont="1" applyFill="1" applyBorder="1" applyAlignment="1">
      <alignment horizontal="left" vertical="center"/>
    </xf>
    <xf numFmtId="0" fontId="0" fillId="5" borderId="22" xfId="0" applyFill="1" applyBorder="1"/>
    <xf numFmtId="0" fontId="0" fillId="5" borderId="20" xfId="0" applyFill="1" applyBorder="1"/>
    <xf numFmtId="0" fontId="0" fillId="0" borderId="0" xfId="0" applyFont="1" applyBorder="1"/>
    <xf numFmtId="0" fontId="0" fillId="0" borderId="8" xfId="0" applyFont="1" applyBorder="1"/>
    <xf numFmtId="0" fontId="0" fillId="2" borderId="8" xfId="0" applyFont="1" applyFill="1" applyBorder="1"/>
    <xf numFmtId="0" fontId="0" fillId="2" borderId="0" xfId="0" applyFont="1" applyFill="1" applyBorder="1"/>
    <xf numFmtId="0" fontId="0" fillId="0" borderId="7" xfId="0" applyFont="1" applyBorder="1"/>
    <xf numFmtId="0" fontId="0" fillId="2" borderId="11" xfId="0" applyFont="1" applyFill="1" applyBorder="1"/>
    <xf numFmtId="0" fontId="10" fillId="5" borderId="0" xfId="0" applyFont="1" applyFill="1" applyBorder="1"/>
    <xf numFmtId="0" fontId="0" fillId="5" borderId="8" xfId="0" applyFont="1" applyFill="1" applyBorder="1"/>
    <xf numFmtId="0" fontId="0" fillId="5" borderId="0" xfId="0" applyFont="1" applyFill="1" applyBorder="1"/>
    <xf numFmtId="0" fontId="0" fillId="5" borderId="7" xfId="0" applyFont="1" applyFill="1" applyBorder="1"/>
    <xf numFmtId="0" fontId="10" fillId="0" borderId="38" xfId="0" applyFont="1" applyFill="1" applyBorder="1"/>
    <xf numFmtId="0" fontId="0" fillId="0" borderId="16" xfId="0" applyFont="1" applyBorder="1"/>
    <xf numFmtId="0" fontId="0" fillId="2" borderId="22" xfId="0" applyFont="1" applyFill="1" applyBorder="1"/>
    <xf numFmtId="0" fontId="0" fillId="2" borderId="16" xfId="0" applyFont="1" applyFill="1" applyBorder="1"/>
    <xf numFmtId="0" fontId="0" fillId="0" borderId="20" xfId="0" applyFont="1" applyFill="1" applyBorder="1"/>
    <xf numFmtId="0" fontId="0" fillId="0" borderId="16" xfId="0" applyFont="1" applyFill="1" applyBorder="1"/>
    <xf numFmtId="0" fontId="0" fillId="2" borderId="21" xfId="0" applyFont="1" applyFill="1" applyBorder="1"/>
    <xf numFmtId="0" fontId="10" fillId="0" borderId="8" xfId="0" applyFont="1" applyFill="1" applyBorder="1" applyAlignment="1">
      <alignment horizontal="right"/>
    </xf>
    <xf numFmtId="0" fontId="10" fillId="5" borderId="8" xfId="0" applyFont="1" applyFill="1" applyBorder="1" applyAlignment="1">
      <alignment horizontal="right"/>
    </xf>
    <xf numFmtId="0" fontId="10" fillId="0" borderId="22" xfId="0" applyFont="1" applyFill="1" applyBorder="1" applyAlignment="1">
      <alignment horizontal="right"/>
    </xf>
    <xf numFmtId="0" fontId="12" fillId="0" borderId="0" xfId="0" applyFont="1" applyBorder="1"/>
    <xf numFmtId="0" fontId="10" fillId="2" borderId="8" xfId="0" applyFont="1" applyFill="1" applyBorder="1"/>
    <xf numFmtId="0" fontId="7" fillId="2" borderId="8" xfId="0" applyFont="1" applyFill="1" applyBorder="1"/>
    <xf numFmtId="0" fontId="0" fillId="0" borderId="22" xfId="0" applyFont="1" applyFill="1" applyBorder="1"/>
    <xf numFmtId="0" fontId="12" fillId="2" borderId="5" xfId="0" applyFont="1" applyFill="1" applyBorder="1" applyAlignment="1">
      <alignment horizontal="left" vertical="center"/>
    </xf>
    <xf numFmtId="0" fontId="4" fillId="2" borderId="8" xfId="0" applyFont="1" applyFill="1" applyBorder="1"/>
    <xf numFmtId="0" fontId="1" fillId="2" borderId="31" xfId="0" applyFont="1" applyFill="1" applyBorder="1" applyAlignment="1">
      <alignment horizontal="left"/>
    </xf>
    <xf numFmtId="0" fontId="0" fillId="5" borderId="31" xfId="0" applyFill="1" applyBorder="1"/>
    <xf numFmtId="0" fontId="1" fillId="2" borderId="22" xfId="0" applyFont="1" applyFill="1" applyBorder="1"/>
    <xf numFmtId="0" fontId="12" fillId="2" borderId="8" xfId="0" applyFont="1" applyFill="1" applyBorder="1"/>
    <xf numFmtId="0" fontId="12" fillId="2" borderId="18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9" xfId="0" applyBorder="1" applyAlignment="1"/>
    <xf numFmtId="0" fontId="0" fillId="0" borderId="8" xfId="0" applyBorder="1" applyAlignment="1"/>
    <xf numFmtId="0" fontId="0" fillId="0" borderId="11" xfId="0" applyBorder="1" applyAlignment="1"/>
    <xf numFmtId="0" fontId="0" fillId="0" borderId="5" xfId="0" applyBorder="1" applyAlignment="1"/>
    <xf numFmtId="0" fontId="0" fillId="0" borderId="12" xfId="0" applyBorder="1" applyAlignment="1"/>
    <xf numFmtId="0" fontId="13" fillId="0" borderId="10" xfId="0" applyFont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 wrapText="1"/>
    </xf>
    <xf numFmtId="0" fontId="10" fillId="2" borderId="9" xfId="0" applyFont="1" applyFill="1" applyBorder="1"/>
    <xf numFmtId="0" fontId="10" fillId="2" borderId="13" xfId="0" applyFont="1" applyFill="1" applyBorder="1"/>
    <xf numFmtId="0" fontId="10" fillId="2" borderId="6" xfId="0" applyFont="1" applyFill="1" applyBorder="1"/>
    <xf numFmtId="0" fontId="10" fillId="2" borderId="10" xfId="0" applyFont="1" applyFill="1" applyBorder="1"/>
    <xf numFmtId="0" fontId="9" fillId="0" borderId="7" xfId="0" applyFont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16" fillId="3" borderId="24" xfId="0" applyFont="1" applyFill="1" applyBorder="1" applyAlignment="1">
      <alignment horizontal="center" vertical="center" textRotation="90" wrapText="1"/>
    </xf>
    <xf numFmtId="0" fontId="15" fillId="3" borderId="24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textRotation="90" wrapText="1"/>
    </xf>
    <xf numFmtId="0" fontId="17" fillId="3" borderId="26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/>
    </xf>
    <xf numFmtId="0" fontId="9" fillId="0" borderId="4" xfId="0" applyFont="1" applyBorder="1" applyAlignment="1">
      <alignment horizontal="center" vertical="top" textRotation="90" wrapText="1"/>
    </xf>
    <xf numFmtId="0" fontId="9" fillId="0" borderId="4" xfId="0" applyFont="1" applyFill="1" applyBorder="1" applyAlignment="1">
      <alignment horizontal="center" vertical="top" textRotation="90" wrapText="1"/>
    </xf>
    <xf numFmtId="0" fontId="12" fillId="6" borderId="8" xfId="0" applyFont="1" applyFill="1" applyBorder="1" applyAlignment="1">
      <alignment vertical="center" wrapText="1"/>
    </xf>
    <xf numFmtId="0" fontId="12" fillId="6" borderId="0" xfId="0" applyFont="1" applyFill="1" applyBorder="1" applyAlignment="1">
      <alignment vertical="center"/>
    </xf>
    <xf numFmtId="0" fontId="0" fillId="6" borderId="8" xfId="0" applyFill="1" applyBorder="1"/>
    <xf numFmtId="0" fontId="0" fillId="6" borderId="0" xfId="0" applyFill="1" applyBorder="1"/>
    <xf numFmtId="0" fontId="0" fillId="6" borderId="7" xfId="0" applyFill="1" applyBorder="1"/>
    <xf numFmtId="0" fontId="0" fillId="6" borderId="11" xfId="0" applyFill="1" applyBorder="1"/>
    <xf numFmtId="0" fontId="9" fillId="0" borderId="4" xfId="0" applyFont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0" fillId="0" borderId="16" xfId="0" applyFill="1" applyBorder="1"/>
    <xf numFmtId="0" fontId="0" fillId="0" borderId="20" xfId="0" applyFill="1" applyBorder="1"/>
    <xf numFmtId="0" fontId="10" fillId="0" borderId="16" xfId="0" applyFont="1" applyFill="1" applyBorder="1"/>
    <xf numFmtId="0" fontId="0" fillId="0" borderId="22" xfId="0" applyFont="1" applyBorder="1"/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14" fillId="3" borderId="24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7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textRotation="90" wrapText="1"/>
    </xf>
    <xf numFmtId="0" fontId="18" fillId="0" borderId="7" xfId="0" applyFont="1" applyFill="1" applyBorder="1" applyAlignment="1">
      <alignment horizontal="center" vertical="center" textRotation="90" wrapText="1"/>
    </xf>
    <xf numFmtId="0" fontId="18" fillId="0" borderId="4" xfId="0" applyFont="1" applyFill="1" applyBorder="1" applyAlignment="1">
      <alignment horizontal="center" vertical="center" textRotation="90" wrapText="1"/>
    </xf>
    <xf numFmtId="0" fontId="18" fillId="0" borderId="10" xfId="0" applyFont="1" applyFill="1" applyBorder="1" applyAlignment="1">
      <alignment horizontal="center" vertical="center" textRotation="90" wrapText="1"/>
    </xf>
    <xf numFmtId="0" fontId="18" fillId="0" borderId="11" xfId="0" applyFont="1" applyFill="1" applyBorder="1" applyAlignment="1">
      <alignment horizontal="center" vertical="center" textRotation="90" wrapText="1"/>
    </xf>
    <xf numFmtId="0" fontId="18" fillId="0" borderId="12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9CC40"/>
      <color rgb="FF009242"/>
      <color rgb="FFB6EA92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0"/>
  <sheetViews>
    <sheetView showGridLines="0" showZeros="0" tabSelected="1" zoomScale="70" zoomScaleNormal="70" workbookViewId="0">
      <selection activeCell="B1" sqref="B1"/>
    </sheetView>
  </sheetViews>
  <sheetFormatPr defaultRowHeight="14.5"/>
  <cols>
    <col min="1" max="1" width="1.453125" style="2" customWidth="1"/>
    <col min="2" max="2" width="10" customWidth="1"/>
    <col min="3" max="3" width="72.26953125" customWidth="1"/>
    <col min="4" max="24" width="8.7265625" customWidth="1"/>
  </cols>
  <sheetData>
    <row r="1" spans="1:24" ht="18.5">
      <c r="A1" s="2">
        <f>Land_EIFS_S_DET!A1</f>
        <v>0</v>
      </c>
      <c r="B1" s="1" t="str">
        <f>Land_EIFS_S_DET!B1</f>
        <v>Ecosystem Infrastructure Functional Services Accounts</v>
      </c>
      <c r="D1">
        <f>Land_EIFS_S_DET!D1</f>
        <v>0</v>
      </c>
      <c r="E1">
        <f>Land_EIFS_S_DET!E1</f>
        <v>0</v>
      </c>
      <c r="F1">
        <f>Land_EIFS_S_DET!F1</f>
        <v>0</v>
      </c>
      <c r="G1">
        <f>Land_EIFS_S_DET!G1</f>
        <v>0</v>
      </c>
      <c r="H1">
        <f>Land_EIFS_S_DET!H1</f>
        <v>0</v>
      </c>
      <c r="I1">
        <f>Land_EIFS_S_DET!I1</f>
        <v>0</v>
      </c>
      <c r="J1">
        <f>Land_EIFS_S_DET!J1</f>
        <v>0</v>
      </c>
      <c r="K1">
        <f>Land_EIFS_S_DET!K1</f>
        <v>0</v>
      </c>
      <c r="L1">
        <f>Land_EIFS_S_DET!L1</f>
        <v>0</v>
      </c>
      <c r="M1">
        <f>Land_EIFS_S_DET!M1</f>
        <v>0</v>
      </c>
      <c r="N1">
        <f>Land_EIFS_S_DET!N1</f>
        <v>0</v>
      </c>
      <c r="O1">
        <f>Land_EIFS_S_DET!O1</f>
        <v>0</v>
      </c>
      <c r="P1">
        <f>Land_EIFS_S_DET!P1</f>
        <v>0</v>
      </c>
      <c r="Q1">
        <f>Land_EIFS_S_DET!Q1</f>
        <v>0</v>
      </c>
      <c r="S1">
        <f>Land_EIFS_S_DET!S1</f>
        <v>0</v>
      </c>
      <c r="T1">
        <f>Land_EIFS_S_DET!T1</f>
        <v>0</v>
      </c>
      <c r="U1">
        <f>Land_EIFS_S_DET!U1</f>
        <v>0</v>
      </c>
      <c r="X1">
        <f>Land_EIFS_S_DET!X1</f>
        <v>0</v>
      </c>
    </row>
    <row r="2" spans="1:24" ht="39.75" customHeight="1">
      <c r="A2" s="2">
        <f>Land_EIFS_S_DET!A2</f>
        <v>0</v>
      </c>
      <c r="B2" s="289">
        <f>Land_EIFS_S_DET!B2</f>
        <v>0</v>
      </c>
      <c r="C2" s="294" t="str">
        <f>Land_EIFS_S_DET!C2</f>
        <v>Ecosystem Accounting Unit Types</v>
      </c>
      <c r="D2" s="336" t="str">
        <f>Land_EIFS_S_DET!D2</f>
        <v>Socio-Ecological Landscape Units (SELU) / Dominant Land Cover Type (DLCT)</v>
      </c>
      <c r="E2" s="337"/>
      <c r="F2" s="337"/>
      <c r="G2" s="337"/>
      <c r="H2" s="337"/>
      <c r="I2" s="337"/>
      <c r="J2" s="338"/>
      <c r="K2" s="333" t="str">
        <f>Land_EIFS_S_DET!K2</f>
        <v>s/total landscape ecosystems</v>
      </c>
      <c r="L2" s="342" t="str">
        <f>Land_EIFS_S_DET!L2</f>
        <v>River System Units (RSU)/ Homogeneous Stream Reach Units (HSRU) classes</v>
      </c>
      <c r="M2" s="342">
        <f>Land_EIFS_S_DET!M2</f>
        <v>0</v>
      </c>
      <c r="N2" s="342">
        <f>Land_EIFS_S_DET!N2</f>
        <v>0</v>
      </c>
      <c r="O2" s="342">
        <f>Land_EIFS_S_DET!O2</f>
        <v>0</v>
      </c>
      <c r="P2" s="342">
        <f>Land_EIFS_S_DET!P2</f>
        <v>0</v>
      </c>
      <c r="Q2" s="333" t="str">
        <f>Land_EIFS_S_DET!Q2</f>
        <v>s/total river systems</v>
      </c>
      <c r="R2" s="343" t="str">
        <f>Land_EIFS_S_DET!R2</f>
        <v>Total inland ecosystems</v>
      </c>
      <c r="S2" s="339" t="str">
        <f>Land_EIFS_S_DET!S2</f>
        <v>Marine ecosystem Coastal Units (MCU)</v>
      </c>
      <c r="T2" s="340">
        <f>Land_EIFS_S_DET!T2</f>
        <v>0</v>
      </c>
      <c r="U2" s="341">
        <f>Land_EIFS_S_DET!U2</f>
        <v>0</v>
      </c>
      <c r="V2" s="333" t="str">
        <f>Land_EIFS_S_DET!V2</f>
        <v>Total inland &amp; coastal ecosystems</v>
      </c>
      <c r="W2" s="327" t="s">
        <v>24</v>
      </c>
      <c r="X2" s="324" t="str">
        <f>Land_EIFS_S_DET!X2</f>
        <v>Atmosphere</v>
      </c>
    </row>
    <row r="3" spans="1:24">
      <c r="B3" s="290"/>
      <c r="C3" s="291"/>
      <c r="D3" s="245" t="str">
        <f>Land_EIFS_S_DET!D3</f>
        <v>UR</v>
      </c>
      <c r="E3" s="245" t="str">
        <f>Land_EIFS_S_DET!E3</f>
        <v>LA</v>
      </c>
      <c r="F3" s="245" t="str">
        <f>Land_EIFS_S_DET!F3</f>
        <v>AM</v>
      </c>
      <c r="G3" s="245" t="str">
        <f>Land_EIFS_S_DET!G3</f>
        <v>GR</v>
      </c>
      <c r="H3" s="245" t="str">
        <f>Land_EIFS_S_DET!H3</f>
        <v>FO</v>
      </c>
      <c r="I3" s="245" t="str">
        <f>Land_EIFS_S_DET!I3</f>
        <v>NA</v>
      </c>
      <c r="J3" s="245" t="str">
        <f>Land_EIFS_S_DET!J3</f>
        <v>ND</v>
      </c>
      <c r="K3" s="334"/>
      <c r="L3" s="245" t="str">
        <f>Land_EIFS_S_DET!L3</f>
        <v>HSR1</v>
      </c>
      <c r="M3" s="245" t="str">
        <f>Land_EIFS_S_DET!M3</f>
        <v>HSR2</v>
      </c>
      <c r="N3" s="245" t="str">
        <f>Land_EIFS_S_DET!N3</f>
        <v>HSR3</v>
      </c>
      <c r="O3" s="245" t="str">
        <f>Land_EIFS_S_DET!O3</f>
        <v>HSR4</v>
      </c>
      <c r="P3" s="245" t="str">
        <f>Land_EIFS_S_DET!P3</f>
        <v>HSR5</v>
      </c>
      <c r="Q3" s="334"/>
      <c r="R3" s="344"/>
      <c r="S3" s="288" t="str">
        <f>Land_EIFS_S_DET!S3</f>
        <v>MC_GR</v>
      </c>
      <c r="T3" s="288" t="str">
        <f>Land_EIFS_S_DET!T3</f>
        <v>MC_CR</v>
      </c>
      <c r="U3" s="288" t="str">
        <f>Land_EIFS_S_DET!U3</f>
        <v>MC_NC</v>
      </c>
      <c r="V3" s="334"/>
      <c r="W3" s="328"/>
      <c r="X3" s="325"/>
    </row>
    <row r="4" spans="1:24" ht="93.75" customHeight="1">
      <c r="A4" s="2">
        <f>Land_EIFS_S_DET!A4</f>
        <v>0</v>
      </c>
      <c r="B4" s="292">
        <f>Land_EIFS_S_DET!B4</f>
        <v>0</v>
      </c>
      <c r="C4" s="293">
        <f>Land_EIFS_S_DET!C4</f>
        <v>0</v>
      </c>
      <c r="D4" s="318" t="str">
        <f>Land_EIFS_S_DET!D4</f>
        <v>Urban/ developed areas</v>
      </c>
      <c r="E4" s="318" t="str">
        <f>Land_EIFS_S_DET!E4</f>
        <v>Large scale agriculture</v>
      </c>
      <c r="F4" s="318" t="str">
        <f>Land_EIFS_S_DET!F4</f>
        <v>Agriculture mosaics</v>
      </c>
      <c r="G4" s="318" t="str">
        <f>Land_EIFS_S_DET!G4</f>
        <v>Grassland</v>
      </c>
      <c r="H4" s="318" t="str">
        <f>Land_EIFS_S_DET!H4</f>
        <v>Forest cover</v>
      </c>
      <c r="I4" s="318" t="str">
        <f>Land_EIFS_S_DET!I4</f>
        <v>Other natural land cover</v>
      </c>
      <c r="J4" s="318" t="str">
        <f>Land_EIFS_S_DET!J4</f>
        <v>No dominant land cover</v>
      </c>
      <c r="K4" s="335">
        <f>Land_EIFS_S_DET!K4</f>
        <v>0</v>
      </c>
      <c r="L4" s="318" t="str">
        <f>Land_EIFS_S_DET!L4</f>
        <v>Large rivers, main drains</v>
      </c>
      <c r="M4" s="318" t="str">
        <f>Land_EIFS_S_DET!M4</f>
        <v>Medium rivers, main tributaries</v>
      </c>
      <c r="N4" s="318" t="str">
        <f>Land_EIFS_S_DET!N4</f>
        <v>Small rivers</v>
      </c>
      <c r="O4" s="318" t="str">
        <f>Land_EIFS_S_DET!O4</f>
        <v>Brooks, small streams</v>
      </c>
      <c r="P4" s="318" t="str">
        <f>Land_EIFS_S_DET!P4</f>
        <v>Canals</v>
      </c>
      <c r="Q4" s="335">
        <f>Land_EIFS_S_DET!Q4</f>
        <v>0</v>
      </c>
      <c r="R4" s="345">
        <f>Land_EIFS_S_DET!R4</f>
        <v>0</v>
      </c>
      <c r="S4" s="319" t="str">
        <f>Land_EIFS_S_DET!S4</f>
        <v>Seagrass</v>
      </c>
      <c r="T4" s="319" t="str">
        <f>Land_EIFS_S_DET!T4</f>
        <v>Coral reefs</v>
      </c>
      <c r="U4" s="319" t="str">
        <f>Land_EIFS_S_DET!U4</f>
        <v>Other</v>
      </c>
      <c r="V4" s="335" t="str">
        <f>Land_EIFS_S_DET!V4</f>
        <v>Other</v>
      </c>
      <c r="W4" s="329"/>
      <c r="X4" s="326">
        <f>Land_EIFS_S_DET!X4</f>
        <v>0</v>
      </c>
    </row>
    <row r="5" spans="1:24" ht="18.5">
      <c r="A5" s="8">
        <f>Land_EIFS_S_DET!A5</f>
        <v>0</v>
      </c>
      <c r="B5" s="110" t="str">
        <f>Land_EIFS_S_DET!B5</f>
        <v>I. Basic balances</v>
      </c>
      <c r="C5" s="85"/>
      <c r="D5" s="330">
        <f>Land_EIFS_S_DET!D5</f>
        <v>0</v>
      </c>
      <c r="E5" s="330">
        <f>Land_EIFS_S_DET!E5</f>
        <v>0</v>
      </c>
      <c r="F5" s="330">
        <f>Land_EIFS_S_DET!F5</f>
        <v>0</v>
      </c>
      <c r="G5" s="330">
        <f>Land_EIFS_S_DET!G5</f>
        <v>0</v>
      </c>
      <c r="H5" s="330">
        <f>Land_EIFS_S_DET!H5</f>
        <v>0</v>
      </c>
      <c r="I5" s="330">
        <f>Land_EIFS_S_DET!I5</f>
        <v>0</v>
      </c>
      <c r="J5" s="330">
        <f>Land_EIFS_S_DET!J5</f>
        <v>0</v>
      </c>
      <c r="K5" s="302">
        <f>Land_EIFS_S_DET!K5</f>
        <v>0</v>
      </c>
      <c r="L5" s="332">
        <f>Land_EIFS_S_DET!L5</f>
        <v>0</v>
      </c>
      <c r="M5" s="332">
        <f>Land_EIFS_S_DET!M5</f>
        <v>0</v>
      </c>
      <c r="N5" s="332">
        <f>Land_EIFS_S_DET!N5</f>
        <v>0</v>
      </c>
      <c r="O5" s="332">
        <f>Land_EIFS_S_DET!O5</f>
        <v>0</v>
      </c>
      <c r="P5" s="332">
        <f>Land_EIFS_S_DET!P5</f>
        <v>0</v>
      </c>
      <c r="Q5" s="302">
        <f>Land_EIFS_S_DET!Q5</f>
        <v>0</v>
      </c>
      <c r="R5" s="302"/>
      <c r="S5" s="331">
        <f>Land_EIFS_S_DET!S5</f>
        <v>0</v>
      </c>
      <c r="T5" s="331">
        <f>Land_EIFS_S_DET!T5</f>
        <v>0</v>
      </c>
      <c r="U5" s="331">
        <f>Land_EIFS_S_DET!U5</f>
        <v>0</v>
      </c>
      <c r="V5" s="303"/>
      <c r="W5" s="304"/>
      <c r="X5" s="305">
        <f>Land_EIFS_S_DET!X5</f>
        <v>0</v>
      </c>
    </row>
    <row r="6" spans="1:24" ht="18.5">
      <c r="A6" s="8">
        <f>Land_EIFS_S_DET!A6</f>
        <v>0</v>
      </c>
      <c r="B6" s="112" t="str">
        <f>Land_EIFS_S_DET!B6</f>
        <v>I.1 Basic land cover accounts [km2]</v>
      </c>
      <c r="C6" s="5"/>
      <c r="D6" s="5">
        <f>Land_EIFS_S_DET!D6</f>
        <v>0</v>
      </c>
      <c r="E6" s="5">
        <f>Land_EIFS_S_DET!E6</f>
        <v>0</v>
      </c>
      <c r="F6" s="5">
        <f>Land_EIFS_S_DET!F6</f>
        <v>0</v>
      </c>
      <c r="G6" s="5">
        <f>Land_EIFS_S_DET!G6</f>
        <v>0</v>
      </c>
      <c r="H6" s="5">
        <f>Land_EIFS_S_DET!H6</f>
        <v>0</v>
      </c>
      <c r="I6" s="5">
        <f>Land_EIFS_S_DET!I6</f>
        <v>0</v>
      </c>
      <c r="J6" s="5">
        <f>Land_EIFS_S_DET!J6</f>
        <v>0</v>
      </c>
      <c r="K6" s="6">
        <f>Land_EIFS_S_DET!K6</f>
        <v>0</v>
      </c>
      <c r="L6" s="5">
        <f>Land_EIFS_S_DET!L6</f>
        <v>0</v>
      </c>
      <c r="M6" s="5">
        <f>Land_EIFS_S_DET!M6</f>
        <v>0</v>
      </c>
      <c r="N6" s="5">
        <f>Land_EIFS_S_DET!N6</f>
        <v>0</v>
      </c>
      <c r="O6" s="5">
        <f>Land_EIFS_S_DET!O6</f>
        <v>0</v>
      </c>
      <c r="P6" s="5">
        <f>Land_EIFS_S_DET!P6</f>
        <v>0</v>
      </c>
      <c r="Q6" s="5">
        <f>Land_EIFS_S_DET!Q6</f>
        <v>0</v>
      </c>
      <c r="R6" s="5"/>
      <c r="S6" s="6">
        <f>Land_EIFS_S_DET!S6</f>
        <v>0</v>
      </c>
      <c r="T6" s="6">
        <f>Land_EIFS_S_DET!T6</f>
        <v>0</v>
      </c>
      <c r="U6" s="6">
        <f>Land_EIFS_S_DET!U6</f>
        <v>0</v>
      </c>
      <c r="V6" s="6"/>
      <c r="W6" s="6"/>
      <c r="X6" s="113">
        <f>Land_EIFS_S_DET!X6</f>
        <v>0</v>
      </c>
    </row>
    <row r="7" spans="1:24" s="2" customFormat="1" ht="15.5">
      <c r="A7" s="2">
        <f>Land_EIFS_S_DET!A9</f>
        <v>0</v>
      </c>
      <c r="B7" s="114" t="str">
        <f>Land_EIFS_S_DET!B9</f>
        <v>LC01</v>
      </c>
      <c r="C7" s="22" t="str">
        <f>Land_EIFS_S_DET!C9</f>
        <v>Urban and associated developed areas</v>
      </c>
      <c r="D7" s="55">
        <f>Land_EIFS_S_DET!D9</f>
        <v>0</v>
      </c>
      <c r="E7" s="23">
        <f>Land_EIFS_S_DET!E9</f>
        <v>0</v>
      </c>
      <c r="F7" s="23">
        <f>Land_EIFS_S_DET!F9</f>
        <v>0</v>
      </c>
      <c r="G7" s="23">
        <f>Land_EIFS_S_DET!G9</f>
        <v>0</v>
      </c>
      <c r="H7" s="23">
        <f>Land_EIFS_S_DET!H9</f>
        <v>0</v>
      </c>
      <c r="I7" s="23">
        <f>Land_EIFS_S_DET!I9</f>
        <v>0</v>
      </c>
      <c r="J7" s="23">
        <f>Land_EIFS_S_DET!J9</f>
        <v>0</v>
      </c>
      <c r="K7" s="44">
        <f>Land_EIFS_S_DET!K9</f>
        <v>0</v>
      </c>
      <c r="L7" s="30">
        <f>Land_EIFS_S_DET!L9</f>
        <v>0</v>
      </c>
      <c r="M7" s="30">
        <f>Land_EIFS_S_DET!M9</f>
        <v>0</v>
      </c>
      <c r="N7" s="30">
        <f>Land_EIFS_S_DET!N9</f>
        <v>0</v>
      </c>
      <c r="O7" s="30">
        <f>Land_EIFS_S_DET!O9</f>
        <v>0</v>
      </c>
      <c r="P7" s="30">
        <f>Land_EIFS_S_DET!P9</f>
        <v>0</v>
      </c>
      <c r="Q7" s="71">
        <f>Land_EIFS_S_DET!Q9</f>
        <v>0</v>
      </c>
      <c r="R7" s="142"/>
      <c r="S7" s="55">
        <f>Land_EIFS_S_DET!S9</f>
        <v>0</v>
      </c>
      <c r="T7" s="23">
        <f>Land_EIFS_S_DET!T9</f>
        <v>0</v>
      </c>
      <c r="U7" s="56">
        <f>Land_EIFS_S_DET!U9</f>
        <v>0</v>
      </c>
      <c r="V7" s="56"/>
      <c r="W7" s="71"/>
      <c r="X7" s="115">
        <f>Land_EIFS_S_DET!X9</f>
        <v>0</v>
      </c>
    </row>
    <row r="8" spans="1:24" s="2" customFormat="1" ht="15.5">
      <c r="A8" s="2">
        <f>Land_EIFS_S_DET!A12</f>
        <v>0</v>
      </c>
      <c r="B8" s="116" t="str">
        <f>Land_EIFS_S_DET!B12</f>
        <v>LC02</v>
      </c>
      <c r="C8" s="24" t="str">
        <f>Land_EIFS_S_DET!C12</f>
        <v>Homogeneous herbaceous cropland</v>
      </c>
      <c r="D8" s="59">
        <f>Land_EIFS_S_DET!D12</f>
        <v>0</v>
      </c>
      <c r="E8" s="15">
        <f>Land_EIFS_S_DET!E12</f>
        <v>0</v>
      </c>
      <c r="F8" s="15">
        <f>Land_EIFS_S_DET!F12</f>
        <v>0</v>
      </c>
      <c r="G8" s="15">
        <f>Land_EIFS_S_DET!G12</f>
        <v>0</v>
      </c>
      <c r="H8" s="15">
        <f>Land_EIFS_S_DET!H12</f>
        <v>0</v>
      </c>
      <c r="I8" s="15">
        <f>Land_EIFS_S_DET!I12</f>
        <v>0</v>
      </c>
      <c r="J8" s="15">
        <f>Land_EIFS_S_DET!J12</f>
        <v>0</v>
      </c>
      <c r="K8" s="46">
        <f>Land_EIFS_S_DET!K12</f>
        <v>0</v>
      </c>
      <c r="L8" s="30">
        <f>Land_EIFS_S_DET!L12</f>
        <v>0</v>
      </c>
      <c r="M8" s="30">
        <f>Land_EIFS_S_DET!M12</f>
        <v>0</v>
      </c>
      <c r="N8" s="30">
        <f>Land_EIFS_S_DET!N12</f>
        <v>0</v>
      </c>
      <c r="O8" s="30">
        <f>Land_EIFS_S_DET!O12</f>
        <v>0</v>
      </c>
      <c r="P8" s="30">
        <f>Land_EIFS_S_DET!P12</f>
        <v>0</v>
      </c>
      <c r="Q8" s="71">
        <f>Land_EIFS_S_DET!Q12</f>
        <v>0</v>
      </c>
      <c r="R8" s="142"/>
      <c r="S8" s="59">
        <f>Land_EIFS_S_DET!S12</f>
        <v>0</v>
      </c>
      <c r="T8" s="15">
        <f>Land_EIFS_S_DET!T12</f>
        <v>0</v>
      </c>
      <c r="U8" s="60">
        <f>Land_EIFS_S_DET!U12</f>
        <v>0</v>
      </c>
      <c r="V8" s="60"/>
      <c r="W8" s="71"/>
      <c r="X8" s="115">
        <f>Land_EIFS_S_DET!X12</f>
        <v>0</v>
      </c>
    </row>
    <row r="9" spans="1:24" s="2" customFormat="1" ht="15.5">
      <c r="A9" s="2">
        <f>Land_EIFS_S_DET!A15</f>
        <v>0</v>
      </c>
      <c r="B9" s="114" t="str">
        <f>Land_EIFS_S_DET!B15</f>
        <v>LC03</v>
      </c>
      <c r="C9" s="22" t="str">
        <f>Land_EIFS_S_DET!C15</f>
        <v>Agriculture plantations, permanent crops</v>
      </c>
      <c r="D9" s="55">
        <f>Land_EIFS_S_DET!D15</f>
        <v>0</v>
      </c>
      <c r="E9" s="23">
        <f>Land_EIFS_S_DET!E15</f>
        <v>0</v>
      </c>
      <c r="F9" s="23">
        <f>Land_EIFS_S_DET!F15</f>
        <v>0</v>
      </c>
      <c r="G9" s="23">
        <f>Land_EIFS_S_DET!G15</f>
        <v>0</v>
      </c>
      <c r="H9" s="23">
        <f>Land_EIFS_S_DET!H15</f>
        <v>0</v>
      </c>
      <c r="I9" s="23">
        <f>Land_EIFS_S_DET!I15</f>
        <v>0</v>
      </c>
      <c r="J9" s="23">
        <f>Land_EIFS_S_DET!J15</f>
        <v>0</v>
      </c>
      <c r="K9" s="44">
        <f>Land_EIFS_S_DET!K15</f>
        <v>0</v>
      </c>
      <c r="L9" s="30">
        <f>Land_EIFS_S_DET!L15</f>
        <v>0</v>
      </c>
      <c r="M9" s="30">
        <f>Land_EIFS_S_DET!M15</f>
        <v>0</v>
      </c>
      <c r="N9" s="30">
        <f>Land_EIFS_S_DET!N15</f>
        <v>0</v>
      </c>
      <c r="O9" s="30">
        <f>Land_EIFS_S_DET!O15</f>
        <v>0</v>
      </c>
      <c r="P9" s="30">
        <f>Land_EIFS_S_DET!P15</f>
        <v>0</v>
      </c>
      <c r="Q9" s="71">
        <f>Land_EIFS_S_DET!Q15</f>
        <v>0</v>
      </c>
      <c r="R9" s="142"/>
      <c r="S9" s="55">
        <f>Land_EIFS_S_DET!S15</f>
        <v>0</v>
      </c>
      <c r="T9" s="23">
        <f>Land_EIFS_S_DET!T15</f>
        <v>0</v>
      </c>
      <c r="U9" s="56">
        <f>Land_EIFS_S_DET!U15</f>
        <v>0</v>
      </c>
      <c r="V9" s="56"/>
      <c r="W9" s="71"/>
      <c r="X9" s="115">
        <f>Land_EIFS_S_DET!X15</f>
        <v>0</v>
      </c>
    </row>
    <row r="10" spans="1:24" s="2" customFormat="1" ht="15.5">
      <c r="A10" s="2">
        <f>Land_EIFS_S_DET!A19</f>
        <v>0</v>
      </c>
      <c r="B10" s="116" t="str">
        <f>Land_EIFS_S_DET!B19</f>
        <v>LC04</v>
      </c>
      <c r="C10" s="24" t="str">
        <f>Land_EIFS_S_DET!C19</f>
        <v>Agriculture associations and mosaics</v>
      </c>
      <c r="D10" s="59">
        <f>Land_EIFS_S_DET!D19</f>
        <v>0</v>
      </c>
      <c r="E10" s="15">
        <f>Land_EIFS_S_DET!E19</f>
        <v>0</v>
      </c>
      <c r="F10" s="15">
        <f>Land_EIFS_S_DET!F19</f>
        <v>0</v>
      </c>
      <c r="G10" s="15">
        <f>Land_EIFS_S_DET!G19</f>
        <v>0</v>
      </c>
      <c r="H10" s="15">
        <f>Land_EIFS_S_DET!H19</f>
        <v>0</v>
      </c>
      <c r="I10" s="15">
        <f>Land_EIFS_S_DET!I19</f>
        <v>0</v>
      </c>
      <c r="J10" s="15">
        <f>Land_EIFS_S_DET!J19</f>
        <v>0</v>
      </c>
      <c r="K10" s="46">
        <f>Land_EIFS_S_DET!K19</f>
        <v>0</v>
      </c>
      <c r="L10" s="30">
        <f>Land_EIFS_S_DET!L19</f>
        <v>0</v>
      </c>
      <c r="M10" s="30">
        <f>Land_EIFS_S_DET!M19</f>
        <v>0</v>
      </c>
      <c r="N10" s="30">
        <f>Land_EIFS_S_DET!N19</f>
        <v>0</v>
      </c>
      <c r="O10" s="30">
        <f>Land_EIFS_S_DET!O19</f>
        <v>0</v>
      </c>
      <c r="P10" s="30">
        <f>Land_EIFS_S_DET!P19</f>
        <v>0</v>
      </c>
      <c r="Q10" s="71">
        <f>Land_EIFS_S_DET!Q19</f>
        <v>0</v>
      </c>
      <c r="R10" s="142"/>
      <c r="S10" s="59">
        <f>Land_EIFS_S_DET!S19</f>
        <v>0</v>
      </c>
      <c r="T10" s="15">
        <f>Land_EIFS_S_DET!T19</f>
        <v>0</v>
      </c>
      <c r="U10" s="60">
        <f>Land_EIFS_S_DET!U19</f>
        <v>0</v>
      </c>
      <c r="V10" s="60"/>
      <c r="W10" s="71"/>
      <c r="X10" s="115">
        <f>Land_EIFS_S_DET!X19</f>
        <v>0</v>
      </c>
    </row>
    <row r="11" spans="1:24" s="2" customFormat="1" ht="15.5">
      <c r="A11" s="2">
        <f>Land_EIFS_S_DET!A22</f>
        <v>0</v>
      </c>
      <c r="B11" s="114" t="str">
        <f>Land_EIFS_S_DET!B22</f>
        <v>LC05</v>
      </c>
      <c r="C11" s="22" t="str">
        <f>Land_EIFS_S_DET!C22</f>
        <v>Pastures and natural grassland</v>
      </c>
      <c r="D11" s="55">
        <f>Land_EIFS_S_DET!D22</f>
        <v>0</v>
      </c>
      <c r="E11" s="23">
        <f>Land_EIFS_S_DET!E22</f>
        <v>0</v>
      </c>
      <c r="F11" s="23">
        <f>Land_EIFS_S_DET!F22</f>
        <v>0</v>
      </c>
      <c r="G11" s="23">
        <f>Land_EIFS_S_DET!G22</f>
        <v>0</v>
      </c>
      <c r="H11" s="23">
        <f>Land_EIFS_S_DET!H22</f>
        <v>0</v>
      </c>
      <c r="I11" s="23">
        <f>Land_EIFS_S_DET!I22</f>
        <v>0</v>
      </c>
      <c r="J11" s="23">
        <f>Land_EIFS_S_DET!J22</f>
        <v>0</v>
      </c>
      <c r="K11" s="44">
        <f>Land_EIFS_S_DET!K22</f>
        <v>0</v>
      </c>
      <c r="L11" s="30">
        <f>Land_EIFS_S_DET!L22</f>
        <v>0</v>
      </c>
      <c r="M11" s="30">
        <f>Land_EIFS_S_DET!M22</f>
        <v>0</v>
      </c>
      <c r="N11" s="30">
        <f>Land_EIFS_S_DET!N22</f>
        <v>0</v>
      </c>
      <c r="O11" s="30">
        <f>Land_EIFS_S_DET!O22</f>
        <v>0</v>
      </c>
      <c r="P11" s="30">
        <f>Land_EIFS_S_DET!P22</f>
        <v>0</v>
      </c>
      <c r="Q11" s="71">
        <f>Land_EIFS_S_DET!Q22</f>
        <v>0</v>
      </c>
      <c r="R11" s="142"/>
      <c r="S11" s="55">
        <f>Land_EIFS_S_DET!S22</f>
        <v>0</v>
      </c>
      <c r="T11" s="23">
        <f>Land_EIFS_S_DET!T22</f>
        <v>0</v>
      </c>
      <c r="U11" s="56">
        <f>Land_EIFS_S_DET!U22</f>
        <v>0</v>
      </c>
      <c r="V11" s="56"/>
      <c r="W11" s="71"/>
      <c r="X11" s="115">
        <f>Land_EIFS_S_DET!X22</f>
        <v>0</v>
      </c>
    </row>
    <row r="12" spans="1:24" s="2" customFormat="1" ht="15.5">
      <c r="A12" s="2">
        <f>Land_EIFS_S_DET!A27</f>
        <v>0</v>
      </c>
      <c r="B12" s="116" t="str">
        <f>Land_EIFS_S_DET!B27</f>
        <v>LC06</v>
      </c>
      <c r="C12" s="24" t="str">
        <f>Land_EIFS_S_DET!C27</f>
        <v>Forest tree cover</v>
      </c>
      <c r="D12" s="59">
        <f>Land_EIFS_S_DET!D27</f>
        <v>0</v>
      </c>
      <c r="E12" s="15">
        <f>Land_EIFS_S_DET!E27</f>
        <v>0</v>
      </c>
      <c r="F12" s="15">
        <f>Land_EIFS_S_DET!F27</f>
        <v>0</v>
      </c>
      <c r="G12" s="15">
        <f>Land_EIFS_S_DET!G27</f>
        <v>0</v>
      </c>
      <c r="H12" s="15">
        <f>Land_EIFS_S_DET!H27</f>
        <v>0</v>
      </c>
      <c r="I12" s="15">
        <f>Land_EIFS_S_DET!I27</f>
        <v>0</v>
      </c>
      <c r="J12" s="15">
        <f>Land_EIFS_S_DET!J27</f>
        <v>0</v>
      </c>
      <c r="K12" s="46">
        <f>Land_EIFS_S_DET!K27</f>
        <v>0</v>
      </c>
      <c r="L12" s="30">
        <f>Land_EIFS_S_DET!L27</f>
        <v>0</v>
      </c>
      <c r="M12" s="30">
        <f>Land_EIFS_S_DET!M27</f>
        <v>0</v>
      </c>
      <c r="N12" s="30">
        <f>Land_EIFS_S_DET!N27</f>
        <v>0</v>
      </c>
      <c r="O12" s="30">
        <f>Land_EIFS_S_DET!O27</f>
        <v>0</v>
      </c>
      <c r="P12" s="30">
        <f>Land_EIFS_S_DET!P27</f>
        <v>0</v>
      </c>
      <c r="Q12" s="71">
        <f>Land_EIFS_S_DET!Q27</f>
        <v>0</v>
      </c>
      <c r="R12" s="142"/>
      <c r="S12" s="59">
        <f>Land_EIFS_S_DET!S27</f>
        <v>0</v>
      </c>
      <c r="T12" s="15">
        <f>Land_EIFS_S_DET!T27</f>
        <v>0</v>
      </c>
      <c r="U12" s="60">
        <f>Land_EIFS_S_DET!U27</f>
        <v>0</v>
      </c>
      <c r="V12" s="60"/>
      <c r="W12" s="71"/>
      <c r="X12" s="115">
        <f>Land_EIFS_S_DET!X27</f>
        <v>0</v>
      </c>
    </row>
    <row r="13" spans="1:24" s="15" customFormat="1" ht="15.5">
      <c r="A13" s="15">
        <f>Land_EIFS_S_DET!A28</f>
        <v>0</v>
      </c>
      <c r="B13" s="114" t="str">
        <f>Land_EIFS_S_DET!B28</f>
        <v>LC07</v>
      </c>
      <c r="C13" s="22" t="str">
        <f>Land_EIFS_S_DET!C28</f>
        <v>Shrubland, bushland, heathland</v>
      </c>
      <c r="D13" s="55">
        <f>Land_EIFS_S_DET!D28</f>
        <v>0</v>
      </c>
      <c r="E13" s="23">
        <f>Land_EIFS_S_DET!E28</f>
        <v>0</v>
      </c>
      <c r="F13" s="23">
        <f>Land_EIFS_S_DET!F28</f>
        <v>0</v>
      </c>
      <c r="G13" s="23">
        <f>Land_EIFS_S_DET!G28</f>
        <v>0</v>
      </c>
      <c r="H13" s="23">
        <f>Land_EIFS_S_DET!H28</f>
        <v>0</v>
      </c>
      <c r="I13" s="23">
        <f>Land_EIFS_S_DET!I28</f>
        <v>0</v>
      </c>
      <c r="J13" s="23">
        <f>Land_EIFS_S_DET!J28</f>
        <v>0</v>
      </c>
      <c r="K13" s="44">
        <f>Land_EIFS_S_DET!K28</f>
        <v>0</v>
      </c>
      <c r="L13" s="30">
        <f>Land_EIFS_S_DET!L28</f>
        <v>0</v>
      </c>
      <c r="M13" s="30">
        <f>Land_EIFS_S_DET!M28</f>
        <v>0</v>
      </c>
      <c r="N13" s="30">
        <f>Land_EIFS_S_DET!N28</f>
        <v>0</v>
      </c>
      <c r="O13" s="30">
        <f>Land_EIFS_S_DET!O28</f>
        <v>0</v>
      </c>
      <c r="P13" s="30">
        <f>Land_EIFS_S_DET!P28</f>
        <v>0</v>
      </c>
      <c r="Q13" s="71">
        <f>Land_EIFS_S_DET!Q28</f>
        <v>0</v>
      </c>
      <c r="R13" s="142"/>
      <c r="S13" s="55">
        <f>Land_EIFS_S_DET!S28</f>
        <v>0</v>
      </c>
      <c r="T13" s="23">
        <f>Land_EIFS_S_DET!T28</f>
        <v>0</v>
      </c>
      <c r="U13" s="56">
        <f>Land_EIFS_S_DET!U28</f>
        <v>0</v>
      </c>
      <c r="V13" s="56"/>
      <c r="W13" s="71"/>
      <c r="X13" s="115">
        <f>Land_EIFS_S_DET!X28</f>
        <v>0</v>
      </c>
    </row>
    <row r="14" spans="1:24" s="2" customFormat="1" ht="15.5">
      <c r="A14" s="2">
        <f>Land_EIFS_S_DET!A29</f>
        <v>0</v>
      </c>
      <c r="B14" s="116" t="str">
        <f>Land_EIFS_S_DET!B29</f>
        <v>LC08</v>
      </c>
      <c r="C14" s="24" t="str">
        <f>Land_EIFS_S_DET!C29</f>
        <v>Sparsely vegetated areas</v>
      </c>
      <c r="D14" s="59">
        <f>Land_EIFS_S_DET!D29</f>
        <v>0</v>
      </c>
      <c r="E14" s="15">
        <f>Land_EIFS_S_DET!E29</f>
        <v>0</v>
      </c>
      <c r="F14" s="15">
        <f>Land_EIFS_S_DET!F29</f>
        <v>0</v>
      </c>
      <c r="G14" s="15">
        <f>Land_EIFS_S_DET!G29</f>
        <v>0</v>
      </c>
      <c r="H14" s="15">
        <f>Land_EIFS_S_DET!H29</f>
        <v>0</v>
      </c>
      <c r="I14" s="15">
        <f>Land_EIFS_S_DET!I29</f>
        <v>0</v>
      </c>
      <c r="J14" s="15">
        <f>Land_EIFS_S_DET!J29</f>
        <v>0</v>
      </c>
      <c r="K14" s="46">
        <f>Land_EIFS_S_DET!K29</f>
        <v>0</v>
      </c>
      <c r="L14" s="30">
        <f>Land_EIFS_S_DET!L29</f>
        <v>0</v>
      </c>
      <c r="M14" s="30">
        <f>Land_EIFS_S_DET!M29</f>
        <v>0</v>
      </c>
      <c r="N14" s="30">
        <f>Land_EIFS_S_DET!N29</f>
        <v>0</v>
      </c>
      <c r="O14" s="30">
        <f>Land_EIFS_S_DET!O29</f>
        <v>0</v>
      </c>
      <c r="P14" s="30">
        <f>Land_EIFS_S_DET!P29</f>
        <v>0</v>
      </c>
      <c r="Q14" s="71">
        <f>Land_EIFS_S_DET!Q29</f>
        <v>0</v>
      </c>
      <c r="R14" s="142"/>
      <c r="S14" s="59">
        <f>Land_EIFS_S_DET!S29</f>
        <v>0</v>
      </c>
      <c r="T14" s="15">
        <f>Land_EIFS_S_DET!T29</f>
        <v>0</v>
      </c>
      <c r="U14" s="60">
        <f>Land_EIFS_S_DET!U29</f>
        <v>0</v>
      </c>
      <c r="V14" s="60"/>
      <c r="W14" s="71"/>
      <c r="X14" s="115">
        <f>Land_EIFS_S_DET!X29</f>
        <v>0</v>
      </c>
    </row>
    <row r="15" spans="1:24" s="15" customFormat="1" ht="15.5">
      <c r="A15" s="15">
        <f>Land_EIFS_S_DET!A30</f>
        <v>0</v>
      </c>
      <c r="B15" s="114" t="str">
        <f>Land_EIFS_S_DET!B30</f>
        <v>LC09</v>
      </c>
      <c r="C15" s="22" t="str">
        <f>Land_EIFS_S_DET!C30</f>
        <v>Natural vegetation associations and mosaics</v>
      </c>
      <c r="D15" s="55">
        <f>Land_EIFS_S_DET!D30</f>
        <v>0</v>
      </c>
      <c r="E15" s="23">
        <f>Land_EIFS_S_DET!E30</f>
        <v>0</v>
      </c>
      <c r="F15" s="23">
        <f>Land_EIFS_S_DET!F30</f>
        <v>0</v>
      </c>
      <c r="G15" s="23">
        <f>Land_EIFS_S_DET!G30</f>
        <v>0</v>
      </c>
      <c r="H15" s="23">
        <f>Land_EIFS_S_DET!H30</f>
        <v>0</v>
      </c>
      <c r="I15" s="23">
        <f>Land_EIFS_S_DET!I30</f>
        <v>0</v>
      </c>
      <c r="J15" s="23">
        <f>Land_EIFS_S_DET!J30</f>
        <v>0</v>
      </c>
      <c r="K15" s="44">
        <f>Land_EIFS_S_DET!K30</f>
        <v>0</v>
      </c>
      <c r="L15" s="30">
        <f>Land_EIFS_S_DET!L30</f>
        <v>0</v>
      </c>
      <c r="M15" s="30">
        <f>Land_EIFS_S_DET!M30</f>
        <v>0</v>
      </c>
      <c r="N15" s="30">
        <f>Land_EIFS_S_DET!N30</f>
        <v>0</v>
      </c>
      <c r="O15" s="30">
        <f>Land_EIFS_S_DET!O30</f>
        <v>0</v>
      </c>
      <c r="P15" s="30">
        <f>Land_EIFS_S_DET!P30</f>
        <v>0</v>
      </c>
      <c r="Q15" s="71">
        <f>Land_EIFS_S_DET!Q30</f>
        <v>0</v>
      </c>
      <c r="R15" s="142"/>
      <c r="S15" s="55">
        <f>Land_EIFS_S_DET!S30</f>
        <v>0</v>
      </c>
      <c r="T15" s="23">
        <f>Land_EIFS_S_DET!T30</f>
        <v>0</v>
      </c>
      <c r="U15" s="56">
        <f>Land_EIFS_S_DET!U30</f>
        <v>0</v>
      </c>
      <c r="V15" s="56"/>
      <c r="W15" s="71"/>
      <c r="X15" s="115">
        <f>Land_EIFS_S_DET!X30</f>
        <v>0</v>
      </c>
    </row>
    <row r="16" spans="1:24" s="2" customFormat="1" ht="15.5">
      <c r="A16" s="2">
        <f>Land_EIFS_S_DET!A31</f>
        <v>0</v>
      </c>
      <c r="B16" s="116" t="str">
        <f>Land_EIFS_S_DET!B31</f>
        <v>LC10</v>
      </c>
      <c r="C16" s="24" t="str">
        <f>Land_EIFS_S_DET!C31</f>
        <v>Barren land</v>
      </c>
      <c r="D16" s="59">
        <f>Land_EIFS_S_DET!D31</f>
        <v>0</v>
      </c>
      <c r="E16" s="15">
        <f>Land_EIFS_S_DET!E31</f>
        <v>0</v>
      </c>
      <c r="F16" s="15">
        <f>Land_EIFS_S_DET!F31</f>
        <v>0</v>
      </c>
      <c r="G16" s="15">
        <f>Land_EIFS_S_DET!G31</f>
        <v>0</v>
      </c>
      <c r="H16" s="15">
        <f>Land_EIFS_S_DET!H31</f>
        <v>0</v>
      </c>
      <c r="I16" s="15">
        <f>Land_EIFS_S_DET!I31</f>
        <v>0</v>
      </c>
      <c r="J16" s="15">
        <f>Land_EIFS_S_DET!J31</f>
        <v>0</v>
      </c>
      <c r="K16" s="46">
        <f>Land_EIFS_S_DET!K31</f>
        <v>0</v>
      </c>
      <c r="L16" s="30">
        <f>Land_EIFS_S_DET!L31</f>
        <v>0</v>
      </c>
      <c r="M16" s="30">
        <f>Land_EIFS_S_DET!M31</f>
        <v>0</v>
      </c>
      <c r="N16" s="30">
        <f>Land_EIFS_S_DET!N31</f>
        <v>0</v>
      </c>
      <c r="O16" s="30">
        <f>Land_EIFS_S_DET!O31</f>
        <v>0</v>
      </c>
      <c r="P16" s="30">
        <f>Land_EIFS_S_DET!P31</f>
        <v>0</v>
      </c>
      <c r="Q16" s="71">
        <f>Land_EIFS_S_DET!Q31</f>
        <v>0</v>
      </c>
      <c r="R16" s="142"/>
      <c r="S16" s="59">
        <f>Land_EIFS_S_DET!S31</f>
        <v>0</v>
      </c>
      <c r="T16" s="15">
        <f>Land_EIFS_S_DET!T31</f>
        <v>0</v>
      </c>
      <c r="U16" s="60">
        <f>Land_EIFS_S_DET!U31</f>
        <v>0</v>
      </c>
      <c r="V16" s="60"/>
      <c r="W16" s="71"/>
      <c r="X16" s="115">
        <f>Land_EIFS_S_DET!X31</f>
        <v>0</v>
      </c>
    </row>
    <row r="17" spans="1:24" s="15" customFormat="1" ht="15.5">
      <c r="A17" s="15">
        <f>Land_EIFS_S_DET!A32</f>
        <v>0</v>
      </c>
      <c r="B17" s="114" t="str">
        <f>Land_EIFS_S_DET!B32</f>
        <v>LC11</v>
      </c>
      <c r="C17" s="22" t="str">
        <f>Land_EIFS_S_DET!C32</f>
        <v>Permanent snow and glaciers</v>
      </c>
      <c r="D17" s="55">
        <f>Land_EIFS_S_DET!D32</f>
        <v>0</v>
      </c>
      <c r="E17" s="23">
        <f>Land_EIFS_S_DET!E32</f>
        <v>0</v>
      </c>
      <c r="F17" s="23">
        <f>Land_EIFS_S_DET!F32</f>
        <v>0</v>
      </c>
      <c r="G17" s="23">
        <f>Land_EIFS_S_DET!G32</f>
        <v>0</v>
      </c>
      <c r="H17" s="23">
        <f>Land_EIFS_S_DET!H32</f>
        <v>0</v>
      </c>
      <c r="I17" s="23">
        <f>Land_EIFS_S_DET!I32</f>
        <v>0</v>
      </c>
      <c r="J17" s="23">
        <f>Land_EIFS_S_DET!J32</f>
        <v>0</v>
      </c>
      <c r="K17" s="44">
        <f>Land_EIFS_S_DET!K32</f>
        <v>0</v>
      </c>
      <c r="L17" s="30">
        <f>Land_EIFS_S_DET!L32</f>
        <v>0</v>
      </c>
      <c r="M17" s="30">
        <f>Land_EIFS_S_DET!M32</f>
        <v>0</v>
      </c>
      <c r="N17" s="30">
        <f>Land_EIFS_S_DET!N32</f>
        <v>0</v>
      </c>
      <c r="O17" s="30">
        <f>Land_EIFS_S_DET!O32</f>
        <v>0</v>
      </c>
      <c r="P17" s="30">
        <f>Land_EIFS_S_DET!P32</f>
        <v>0</v>
      </c>
      <c r="Q17" s="71">
        <f>Land_EIFS_S_DET!Q32</f>
        <v>0</v>
      </c>
      <c r="R17" s="142"/>
      <c r="S17" s="55">
        <f>Land_EIFS_S_DET!S32</f>
        <v>0</v>
      </c>
      <c r="T17" s="23">
        <f>Land_EIFS_S_DET!T32</f>
        <v>0</v>
      </c>
      <c r="U17" s="56">
        <f>Land_EIFS_S_DET!U32</f>
        <v>0</v>
      </c>
      <c r="V17" s="56"/>
      <c r="W17" s="71"/>
      <c r="X17" s="115">
        <f>Land_EIFS_S_DET!X32</f>
        <v>0</v>
      </c>
    </row>
    <row r="18" spans="1:24" s="2" customFormat="1" ht="15.5">
      <c r="A18" s="2">
        <f>Land_EIFS_S_DET!A33</f>
        <v>0</v>
      </c>
      <c r="B18" s="116" t="str">
        <f>Land_EIFS_S_DET!B33</f>
        <v>LC12</v>
      </c>
      <c r="C18" s="24" t="str">
        <f>Land_EIFS_S_DET!C33</f>
        <v>Open wetlands</v>
      </c>
      <c r="D18" s="59">
        <f>Land_EIFS_S_DET!D33</f>
        <v>0</v>
      </c>
      <c r="E18" s="15">
        <f>Land_EIFS_S_DET!E33</f>
        <v>0</v>
      </c>
      <c r="F18" s="15">
        <f>Land_EIFS_S_DET!F33</f>
        <v>0</v>
      </c>
      <c r="G18" s="15">
        <f>Land_EIFS_S_DET!G33</f>
        <v>0</v>
      </c>
      <c r="H18" s="15">
        <f>Land_EIFS_S_DET!H33</f>
        <v>0</v>
      </c>
      <c r="I18" s="15">
        <f>Land_EIFS_S_DET!I33</f>
        <v>0</v>
      </c>
      <c r="J18" s="15">
        <f>Land_EIFS_S_DET!J33</f>
        <v>0</v>
      </c>
      <c r="K18" s="46">
        <f>Land_EIFS_S_DET!K33</f>
        <v>0</v>
      </c>
      <c r="L18" s="30">
        <f>Land_EIFS_S_DET!L33</f>
        <v>0</v>
      </c>
      <c r="M18" s="30">
        <f>Land_EIFS_S_DET!M33</f>
        <v>0</v>
      </c>
      <c r="N18" s="30">
        <f>Land_EIFS_S_DET!N33</f>
        <v>0</v>
      </c>
      <c r="O18" s="30">
        <f>Land_EIFS_S_DET!O33</f>
        <v>0</v>
      </c>
      <c r="P18" s="30">
        <f>Land_EIFS_S_DET!P33</f>
        <v>0</v>
      </c>
      <c r="Q18" s="71">
        <f>Land_EIFS_S_DET!Q33</f>
        <v>0</v>
      </c>
      <c r="R18" s="142"/>
      <c r="S18" s="59">
        <f>Land_EIFS_S_DET!S33</f>
        <v>0</v>
      </c>
      <c r="T18" s="15">
        <f>Land_EIFS_S_DET!T33</f>
        <v>0</v>
      </c>
      <c r="U18" s="60">
        <f>Land_EIFS_S_DET!U33</f>
        <v>0</v>
      </c>
      <c r="V18" s="60"/>
      <c r="W18" s="71"/>
      <c r="X18" s="115">
        <f>Land_EIFS_S_DET!X33</f>
        <v>0</v>
      </c>
    </row>
    <row r="19" spans="1:24" s="2" customFormat="1" ht="15.5">
      <c r="A19" s="2">
        <f>Land_EIFS_S_DET!A36</f>
        <v>0</v>
      </c>
      <c r="B19" s="114" t="str">
        <f>Land_EIFS_S_DET!B36</f>
        <v>LC13</v>
      </c>
      <c r="C19" s="22" t="str">
        <f>Land_EIFS_S_DET!C36</f>
        <v>Inland water bodies</v>
      </c>
      <c r="D19" s="55">
        <f>Land_EIFS_S_DET!D36</f>
        <v>0</v>
      </c>
      <c r="E19" s="23">
        <f>Land_EIFS_S_DET!E36</f>
        <v>0</v>
      </c>
      <c r="F19" s="23">
        <f>Land_EIFS_S_DET!F36</f>
        <v>0</v>
      </c>
      <c r="G19" s="23">
        <f>Land_EIFS_S_DET!G36</f>
        <v>0</v>
      </c>
      <c r="H19" s="23">
        <f>Land_EIFS_S_DET!H36</f>
        <v>0</v>
      </c>
      <c r="I19" s="23">
        <f>Land_EIFS_S_DET!I36</f>
        <v>0</v>
      </c>
      <c r="J19" s="23">
        <f>Land_EIFS_S_DET!J36</f>
        <v>0</v>
      </c>
      <c r="K19" s="44">
        <f>Land_EIFS_S_DET!K36</f>
        <v>0</v>
      </c>
      <c r="L19" s="30">
        <f>Land_EIFS_S_DET!L36</f>
        <v>0</v>
      </c>
      <c r="M19" s="30">
        <f>Land_EIFS_S_DET!M36</f>
        <v>0</v>
      </c>
      <c r="N19" s="30">
        <f>Land_EIFS_S_DET!N36</f>
        <v>0</v>
      </c>
      <c r="O19" s="30">
        <f>Land_EIFS_S_DET!O36</f>
        <v>0</v>
      </c>
      <c r="P19" s="30">
        <f>Land_EIFS_S_DET!P36</f>
        <v>0</v>
      </c>
      <c r="Q19" s="71">
        <f>Land_EIFS_S_DET!Q36</f>
        <v>0</v>
      </c>
      <c r="R19" s="142"/>
      <c r="S19" s="55">
        <f>Land_EIFS_S_DET!S36</f>
        <v>0</v>
      </c>
      <c r="T19" s="23">
        <f>Land_EIFS_S_DET!T36</f>
        <v>0</v>
      </c>
      <c r="U19" s="56">
        <f>Land_EIFS_S_DET!U36</f>
        <v>0</v>
      </c>
      <c r="V19" s="56"/>
      <c r="W19" s="71"/>
      <c r="X19" s="115">
        <f>Land_EIFS_S_DET!X36</f>
        <v>0</v>
      </c>
    </row>
    <row r="20" spans="1:24" s="2" customFormat="1" ht="15.5">
      <c r="A20" s="2">
        <f>Land_EIFS_S_DET!A41</f>
        <v>0</v>
      </c>
      <c r="B20" s="116" t="str">
        <f>Land_EIFS_S_DET!B41</f>
        <v>LC14</v>
      </c>
      <c r="C20" s="24" t="str">
        <f>Land_EIFS_S_DET!C41</f>
        <v>Coastal water bodies and inter-tidal areas</v>
      </c>
      <c r="D20" s="59">
        <f>Land_EIFS_S_DET!D41</f>
        <v>0</v>
      </c>
      <c r="E20" s="15">
        <f>Land_EIFS_S_DET!E41</f>
        <v>0</v>
      </c>
      <c r="F20" s="15">
        <f>Land_EIFS_S_DET!F41</f>
        <v>0</v>
      </c>
      <c r="G20" s="15">
        <f>Land_EIFS_S_DET!G41</f>
        <v>0</v>
      </c>
      <c r="H20" s="15">
        <f>Land_EIFS_S_DET!H41</f>
        <v>0</v>
      </c>
      <c r="I20" s="15">
        <f>Land_EIFS_S_DET!I41</f>
        <v>0</v>
      </c>
      <c r="J20" s="15">
        <f>Land_EIFS_S_DET!J41</f>
        <v>0</v>
      </c>
      <c r="K20" s="46">
        <f>Land_EIFS_S_DET!K41</f>
        <v>0</v>
      </c>
      <c r="L20" s="30">
        <f>Land_EIFS_S_DET!L41</f>
        <v>0</v>
      </c>
      <c r="M20" s="30">
        <f>Land_EIFS_S_DET!M41</f>
        <v>0</v>
      </c>
      <c r="N20" s="30">
        <f>Land_EIFS_S_DET!N41</f>
        <v>0</v>
      </c>
      <c r="O20" s="30">
        <f>Land_EIFS_S_DET!O41</f>
        <v>0</v>
      </c>
      <c r="P20" s="30">
        <f>Land_EIFS_S_DET!P41</f>
        <v>0</v>
      </c>
      <c r="Q20" s="71">
        <f>Land_EIFS_S_DET!Q41</f>
        <v>0</v>
      </c>
      <c r="R20" s="142"/>
      <c r="S20" s="59">
        <f>Land_EIFS_S_DET!S41</f>
        <v>0</v>
      </c>
      <c r="T20" s="15">
        <f>Land_EIFS_S_DET!T41</f>
        <v>0</v>
      </c>
      <c r="U20" s="60">
        <f>Land_EIFS_S_DET!U41</f>
        <v>0</v>
      </c>
      <c r="V20" s="60"/>
      <c r="W20" s="71"/>
      <c r="X20" s="115">
        <f>Land_EIFS_S_DET!X41</f>
        <v>0</v>
      </c>
    </row>
    <row r="21" spans="1:24" s="2" customFormat="1" ht="15.5">
      <c r="A21" s="2">
        <f>Land_EIFS_S_DET!A42</f>
        <v>0</v>
      </c>
      <c r="B21" s="114">
        <f>Land_EIFS_S_DET!B42</f>
        <v>0</v>
      </c>
      <c r="C21" s="22" t="str">
        <f>Land_EIFS_S_DET!C42</f>
        <v>Sea (interface with land)</v>
      </c>
      <c r="D21" s="55">
        <f>Land_EIFS_S_DET!D42</f>
        <v>0</v>
      </c>
      <c r="E21" s="23">
        <f>Land_EIFS_S_DET!E42</f>
        <v>0</v>
      </c>
      <c r="F21" s="23">
        <f>Land_EIFS_S_DET!F42</f>
        <v>0</v>
      </c>
      <c r="G21" s="23">
        <f>Land_EIFS_S_DET!G42</f>
        <v>0</v>
      </c>
      <c r="H21" s="23">
        <f>Land_EIFS_S_DET!H42</f>
        <v>0</v>
      </c>
      <c r="I21" s="23">
        <f>Land_EIFS_S_DET!I42</f>
        <v>0</v>
      </c>
      <c r="J21" s="23">
        <f>Land_EIFS_S_DET!J42</f>
        <v>0</v>
      </c>
      <c r="K21" s="44">
        <f>Land_EIFS_S_DET!K42</f>
        <v>0</v>
      </c>
      <c r="L21" s="39">
        <f>Land_EIFS_S_DET!L42</f>
        <v>0</v>
      </c>
      <c r="M21" s="39">
        <f>Land_EIFS_S_DET!M42</f>
        <v>0</v>
      </c>
      <c r="N21" s="39">
        <f>Land_EIFS_S_DET!N42</f>
        <v>0</v>
      </c>
      <c r="O21" s="39">
        <f>Land_EIFS_S_DET!O42</f>
        <v>0</v>
      </c>
      <c r="P21" s="39">
        <f>Land_EIFS_S_DET!P42</f>
        <v>0</v>
      </c>
      <c r="Q21" s="163">
        <f>Land_EIFS_S_DET!Q42</f>
        <v>0</v>
      </c>
      <c r="R21" s="278"/>
      <c r="S21" s="55">
        <f>Land_EIFS_S_DET!S42</f>
        <v>0</v>
      </c>
      <c r="T21" s="23">
        <f>Land_EIFS_S_DET!T42</f>
        <v>0</v>
      </c>
      <c r="U21" s="56">
        <f>Land_EIFS_S_DET!U42</f>
        <v>0</v>
      </c>
      <c r="V21" s="56"/>
      <c r="W21" s="71"/>
      <c r="X21" s="115">
        <f>Land_EIFS_S_DET!X42</f>
        <v>0</v>
      </c>
    </row>
    <row r="22" spans="1:24" s="2" customFormat="1" ht="16" thickBot="1">
      <c r="A22" s="2">
        <f>Land_EIFS_S_DET!A43</f>
        <v>0</v>
      </c>
      <c r="B22" s="117" t="str">
        <f>Land_EIFS_S_DET!B43</f>
        <v>LC1</v>
      </c>
      <c r="C22" s="26" t="str">
        <f>Land_EIFS_S_DET!C43</f>
        <v>Opening stock of land cover</v>
      </c>
      <c r="D22" s="61">
        <f>Land_EIFS_S_DET!D43</f>
        <v>0</v>
      </c>
      <c r="E22" s="26">
        <f>Land_EIFS_S_DET!E43</f>
        <v>0</v>
      </c>
      <c r="F22" s="26">
        <f>Land_EIFS_S_DET!F43</f>
        <v>0</v>
      </c>
      <c r="G22" s="26">
        <f>Land_EIFS_S_DET!G43</f>
        <v>0</v>
      </c>
      <c r="H22" s="26">
        <f>Land_EIFS_S_DET!H43</f>
        <v>0</v>
      </c>
      <c r="I22" s="26">
        <f>Land_EIFS_S_DET!I43</f>
        <v>0</v>
      </c>
      <c r="J22" s="26">
        <f>Land_EIFS_S_DET!J43</f>
        <v>0</v>
      </c>
      <c r="K22" s="47">
        <f>Land_EIFS_S_DET!K43</f>
        <v>0</v>
      </c>
      <c r="L22" s="33">
        <f>Land_EIFS_S_DET!L43</f>
        <v>0</v>
      </c>
      <c r="M22" s="33">
        <f>Land_EIFS_S_DET!M43</f>
        <v>0</v>
      </c>
      <c r="N22" s="33">
        <f>Land_EIFS_S_DET!N43</f>
        <v>0</v>
      </c>
      <c r="O22" s="33">
        <f>Land_EIFS_S_DET!O43</f>
        <v>0</v>
      </c>
      <c r="P22" s="33">
        <f>Land_EIFS_S_DET!P43</f>
        <v>0</v>
      </c>
      <c r="Q22" s="84">
        <f>Land_EIFS_S_DET!Q43</f>
        <v>0</v>
      </c>
      <c r="R22" s="152"/>
      <c r="S22" s="61">
        <f>Land_EIFS_S_DET!S43</f>
        <v>0</v>
      </c>
      <c r="T22" s="26">
        <f>Land_EIFS_S_DET!T43</f>
        <v>0</v>
      </c>
      <c r="U22" s="62">
        <f>Land_EIFS_S_DET!U43</f>
        <v>0</v>
      </c>
      <c r="V22" s="62"/>
      <c r="W22" s="84"/>
      <c r="X22" s="118">
        <f>Land_EIFS_S_DET!X43</f>
        <v>0</v>
      </c>
    </row>
    <row r="23" spans="1:24" s="2" customFormat="1" ht="16" thickTop="1">
      <c r="A23" s="2">
        <f>Land_EIFS_S_DET!A44</f>
        <v>0</v>
      </c>
      <c r="B23" s="116" t="str">
        <f>Land_EIFS_S_DET!B44</f>
        <v>F_LF1</v>
      </c>
      <c r="C23" s="24" t="str">
        <f>Land_EIFS_S_DET!C44</f>
        <v>Artificial development</v>
      </c>
      <c r="D23" s="59">
        <f>Land_EIFS_S_DET!D44</f>
        <v>0</v>
      </c>
      <c r="E23" s="15">
        <f>Land_EIFS_S_DET!E44</f>
        <v>0</v>
      </c>
      <c r="F23" s="15">
        <f>Land_EIFS_S_DET!F44</f>
        <v>0</v>
      </c>
      <c r="G23" s="15">
        <f>Land_EIFS_S_DET!G44</f>
        <v>0</v>
      </c>
      <c r="H23" s="15">
        <f>Land_EIFS_S_DET!H44</f>
        <v>0</v>
      </c>
      <c r="I23" s="15">
        <f>Land_EIFS_S_DET!I44</f>
        <v>0</v>
      </c>
      <c r="J23" s="15">
        <f>Land_EIFS_S_DET!J44</f>
        <v>0</v>
      </c>
      <c r="K23" s="46">
        <f>Land_EIFS_S_DET!K44</f>
        <v>0</v>
      </c>
      <c r="L23" s="30">
        <f>Land_EIFS_S_DET!L44</f>
        <v>0</v>
      </c>
      <c r="M23" s="30">
        <f>Land_EIFS_S_DET!M44</f>
        <v>0</v>
      </c>
      <c r="N23" s="30">
        <f>Land_EIFS_S_DET!N44</f>
        <v>0</v>
      </c>
      <c r="O23" s="30">
        <f>Land_EIFS_S_DET!O44</f>
        <v>0</v>
      </c>
      <c r="P23" s="30">
        <f>Land_EIFS_S_DET!P44</f>
        <v>0</v>
      </c>
      <c r="Q23" s="71">
        <f>Land_EIFS_S_DET!Q44</f>
        <v>0</v>
      </c>
      <c r="R23" s="142"/>
      <c r="S23" s="59">
        <f>Land_EIFS_S_DET!S44</f>
        <v>0</v>
      </c>
      <c r="T23" s="15">
        <f>Land_EIFS_S_DET!T44</f>
        <v>0</v>
      </c>
      <c r="U23" s="60">
        <f>Land_EIFS_S_DET!U44</f>
        <v>0</v>
      </c>
      <c r="V23" s="60"/>
      <c r="W23" s="71"/>
      <c r="X23" s="115">
        <f>Land_EIFS_S_DET!X44</f>
        <v>0</v>
      </c>
    </row>
    <row r="24" spans="1:24" s="2" customFormat="1" ht="15.5">
      <c r="A24" s="2">
        <f>Land_EIFS_S_DET!A45</f>
        <v>0</v>
      </c>
      <c r="B24" s="114" t="str">
        <f>Land_EIFS_S_DET!B45</f>
        <v>F_LF2</v>
      </c>
      <c r="C24" s="22" t="str">
        <f>Land_EIFS_S_DET!C45</f>
        <v>Agriculture development</v>
      </c>
      <c r="D24" s="55">
        <f>Land_EIFS_S_DET!D45</f>
        <v>0</v>
      </c>
      <c r="E24" s="23">
        <f>Land_EIFS_S_DET!E45</f>
        <v>0</v>
      </c>
      <c r="F24" s="23">
        <f>Land_EIFS_S_DET!F45</f>
        <v>0</v>
      </c>
      <c r="G24" s="23">
        <f>Land_EIFS_S_DET!G45</f>
        <v>0</v>
      </c>
      <c r="H24" s="23">
        <f>Land_EIFS_S_DET!H45</f>
        <v>0</v>
      </c>
      <c r="I24" s="23">
        <f>Land_EIFS_S_DET!I45</f>
        <v>0</v>
      </c>
      <c r="J24" s="23">
        <f>Land_EIFS_S_DET!J45</f>
        <v>0</v>
      </c>
      <c r="K24" s="44">
        <f>Land_EIFS_S_DET!K45</f>
        <v>0</v>
      </c>
      <c r="L24" s="30">
        <f>Land_EIFS_S_DET!L45</f>
        <v>0</v>
      </c>
      <c r="M24" s="30">
        <f>Land_EIFS_S_DET!M45</f>
        <v>0</v>
      </c>
      <c r="N24" s="30">
        <f>Land_EIFS_S_DET!N45</f>
        <v>0</v>
      </c>
      <c r="O24" s="30">
        <f>Land_EIFS_S_DET!O45</f>
        <v>0</v>
      </c>
      <c r="P24" s="30">
        <f>Land_EIFS_S_DET!P45</f>
        <v>0</v>
      </c>
      <c r="Q24" s="71">
        <f>Land_EIFS_S_DET!Q45</f>
        <v>0</v>
      </c>
      <c r="R24" s="142"/>
      <c r="S24" s="55">
        <f>Land_EIFS_S_DET!S45</f>
        <v>0</v>
      </c>
      <c r="T24" s="23">
        <f>Land_EIFS_S_DET!T45</f>
        <v>0</v>
      </c>
      <c r="U24" s="56">
        <f>Land_EIFS_S_DET!U45</f>
        <v>0</v>
      </c>
      <c r="V24" s="56"/>
      <c r="W24" s="71"/>
      <c r="X24" s="115">
        <f>Land_EIFS_S_DET!X45</f>
        <v>0</v>
      </c>
    </row>
    <row r="25" spans="1:24" s="2" customFormat="1" ht="15.5">
      <c r="A25" s="2">
        <f>Land_EIFS_S_DET!A46</f>
        <v>0</v>
      </c>
      <c r="B25" s="116" t="str">
        <f>Land_EIFS_S_DET!B46</f>
        <v>F_LF3</v>
      </c>
      <c r="C25" s="24" t="str">
        <f>Land_EIFS_S_DET!C46</f>
        <v>Internal conversions, rotations</v>
      </c>
      <c r="D25" s="59">
        <f>Land_EIFS_S_DET!D46</f>
        <v>0</v>
      </c>
      <c r="E25" s="15">
        <f>Land_EIFS_S_DET!E46</f>
        <v>0</v>
      </c>
      <c r="F25" s="15">
        <f>Land_EIFS_S_DET!F46</f>
        <v>0</v>
      </c>
      <c r="G25" s="15">
        <f>Land_EIFS_S_DET!G46</f>
        <v>0</v>
      </c>
      <c r="H25" s="15">
        <f>Land_EIFS_S_DET!H46</f>
        <v>0</v>
      </c>
      <c r="I25" s="15">
        <f>Land_EIFS_S_DET!I46</f>
        <v>0</v>
      </c>
      <c r="J25" s="15">
        <f>Land_EIFS_S_DET!J46</f>
        <v>0</v>
      </c>
      <c r="K25" s="46">
        <f>Land_EIFS_S_DET!K46</f>
        <v>0</v>
      </c>
      <c r="L25" s="30">
        <f>Land_EIFS_S_DET!L46</f>
        <v>0</v>
      </c>
      <c r="M25" s="30">
        <f>Land_EIFS_S_DET!M46</f>
        <v>0</v>
      </c>
      <c r="N25" s="30">
        <f>Land_EIFS_S_DET!N46</f>
        <v>0</v>
      </c>
      <c r="O25" s="30">
        <f>Land_EIFS_S_DET!O46</f>
        <v>0</v>
      </c>
      <c r="P25" s="30">
        <f>Land_EIFS_S_DET!P46</f>
        <v>0</v>
      </c>
      <c r="Q25" s="71">
        <f>Land_EIFS_S_DET!Q46</f>
        <v>0</v>
      </c>
      <c r="R25" s="142"/>
      <c r="S25" s="59">
        <f>Land_EIFS_S_DET!S46</f>
        <v>0</v>
      </c>
      <c r="T25" s="15">
        <f>Land_EIFS_S_DET!T46</f>
        <v>0</v>
      </c>
      <c r="U25" s="60">
        <f>Land_EIFS_S_DET!U46</f>
        <v>0</v>
      </c>
      <c r="V25" s="60"/>
      <c r="W25" s="71"/>
      <c r="X25" s="115">
        <f>Land_EIFS_S_DET!X46</f>
        <v>0</v>
      </c>
    </row>
    <row r="26" spans="1:24" s="2" customFormat="1" ht="15.5">
      <c r="A26" s="2">
        <f>Land_EIFS_S_DET!A47</f>
        <v>0</v>
      </c>
      <c r="B26" s="114" t="str">
        <f>Land_EIFS_S_DET!B47</f>
        <v>F_LF4</v>
      </c>
      <c r="C26" s="22" t="str">
        <f>Land_EIFS_S_DET!C47</f>
        <v xml:space="preserve">Management and alteration of forested land </v>
      </c>
      <c r="D26" s="55">
        <f>Land_EIFS_S_DET!D47</f>
        <v>0</v>
      </c>
      <c r="E26" s="23">
        <f>Land_EIFS_S_DET!E47</f>
        <v>0</v>
      </c>
      <c r="F26" s="23">
        <f>Land_EIFS_S_DET!F47</f>
        <v>0</v>
      </c>
      <c r="G26" s="23">
        <f>Land_EIFS_S_DET!G47</f>
        <v>0</v>
      </c>
      <c r="H26" s="23">
        <f>Land_EIFS_S_DET!H47</f>
        <v>0</v>
      </c>
      <c r="I26" s="23">
        <f>Land_EIFS_S_DET!I47</f>
        <v>0</v>
      </c>
      <c r="J26" s="23">
        <f>Land_EIFS_S_DET!J47</f>
        <v>0</v>
      </c>
      <c r="K26" s="44">
        <f>Land_EIFS_S_DET!K47</f>
        <v>0</v>
      </c>
      <c r="L26" s="30">
        <f>Land_EIFS_S_DET!L47</f>
        <v>0</v>
      </c>
      <c r="M26" s="30">
        <f>Land_EIFS_S_DET!M47</f>
        <v>0</v>
      </c>
      <c r="N26" s="30">
        <f>Land_EIFS_S_DET!N47</f>
        <v>0</v>
      </c>
      <c r="O26" s="30">
        <f>Land_EIFS_S_DET!O47</f>
        <v>0</v>
      </c>
      <c r="P26" s="30">
        <f>Land_EIFS_S_DET!P47</f>
        <v>0</v>
      </c>
      <c r="Q26" s="71">
        <f>Land_EIFS_S_DET!Q47</f>
        <v>0</v>
      </c>
      <c r="R26" s="142"/>
      <c r="S26" s="55">
        <f>Land_EIFS_S_DET!S47</f>
        <v>0</v>
      </c>
      <c r="T26" s="23">
        <f>Land_EIFS_S_DET!T47</f>
        <v>0</v>
      </c>
      <c r="U26" s="56">
        <f>Land_EIFS_S_DET!U47</f>
        <v>0</v>
      </c>
      <c r="V26" s="56"/>
      <c r="W26" s="71"/>
      <c r="X26" s="115">
        <f>Land_EIFS_S_DET!X47</f>
        <v>0</v>
      </c>
    </row>
    <row r="27" spans="1:24" s="2" customFormat="1" ht="15.5">
      <c r="A27" s="2">
        <f>Land_EIFS_S_DET!A48</f>
        <v>0</v>
      </c>
      <c r="B27" s="116" t="str">
        <f>Land_EIFS_S_DET!B48</f>
        <v>F_LF5</v>
      </c>
      <c r="C27" s="24" t="str">
        <f>Land_EIFS_S_DET!C48</f>
        <v xml:space="preserve">Restoration and development of habitats </v>
      </c>
      <c r="D27" s="59">
        <f>Land_EIFS_S_DET!D48</f>
        <v>0</v>
      </c>
      <c r="E27" s="15">
        <f>Land_EIFS_S_DET!E48</f>
        <v>0</v>
      </c>
      <c r="F27" s="15">
        <f>Land_EIFS_S_DET!F48</f>
        <v>0</v>
      </c>
      <c r="G27" s="15">
        <f>Land_EIFS_S_DET!G48</f>
        <v>0</v>
      </c>
      <c r="H27" s="15">
        <f>Land_EIFS_S_DET!H48</f>
        <v>0</v>
      </c>
      <c r="I27" s="15">
        <f>Land_EIFS_S_DET!I48</f>
        <v>0</v>
      </c>
      <c r="J27" s="15">
        <f>Land_EIFS_S_DET!J48</f>
        <v>0</v>
      </c>
      <c r="K27" s="46">
        <f>Land_EIFS_S_DET!K48</f>
        <v>0</v>
      </c>
      <c r="L27" s="30">
        <f>Land_EIFS_S_DET!L48</f>
        <v>0</v>
      </c>
      <c r="M27" s="30">
        <f>Land_EIFS_S_DET!M48</f>
        <v>0</v>
      </c>
      <c r="N27" s="30">
        <f>Land_EIFS_S_DET!N48</f>
        <v>0</v>
      </c>
      <c r="O27" s="30">
        <f>Land_EIFS_S_DET!O48</f>
        <v>0</v>
      </c>
      <c r="P27" s="30">
        <f>Land_EIFS_S_DET!P48</f>
        <v>0</v>
      </c>
      <c r="Q27" s="71">
        <f>Land_EIFS_S_DET!Q48</f>
        <v>0</v>
      </c>
      <c r="R27" s="142"/>
      <c r="S27" s="59">
        <f>Land_EIFS_S_DET!S48</f>
        <v>0</v>
      </c>
      <c r="T27" s="15">
        <f>Land_EIFS_S_DET!T48</f>
        <v>0</v>
      </c>
      <c r="U27" s="60">
        <f>Land_EIFS_S_DET!U48</f>
        <v>0</v>
      </c>
      <c r="V27" s="60"/>
      <c r="W27" s="71"/>
      <c r="X27" s="115">
        <f>Land_EIFS_S_DET!X48</f>
        <v>0</v>
      </c>
    </row>
    <row r="28" spans="1:24" s="2" customFormat="1" ht="15.5">
      <c r="A28" s="2">
        <f>Land_EIFS_S_DET!A49</f>
        <v>0</v>
      </c>
      <c r="B28" s="114" t="str">
        <f>Land_EIFS_S_DET!B49</f>
        <v>F_LF6</v>
      </c>
      <c r="C28" s="22" t="str">
        <f>Land_EIFS_S_DET!C49</f>
        <v>Changes due to natural and multiple causes</v>
      </c>
      <c r="D28" s="55">
        <f>Land_EIFS_S_DET!D49</f>
        <v>0</v>
      </c>
      <c r="E28" s="23">
        <f>Land_EIFS_S_DET!E49</f>
        <v>0</v>
      </c>
      <c r="F28" s="23">
        <f>Land_EIFS_S_DET!F49</f>
        <v>0</v>
      </c>
      <c r="G28" s="23">
        <f>Land_EIFS_S_DET!G49</f>
        <v>0</v>
      </c>
      <c r="H28" s="23">
        <f>Land_EIFS_S_DET!H49</f>
        <v>0</v>
      </c>
      <c r="I28" s="23">
        <f>Land_EIFS_S_DET!I49</f>
        <v>0</v>
      </c>
      <c r="J28" s="23">
        <f>Land_EIFS_S_DET!J49</f>
        <v>0</v>
      </c>
      <c r="K28" s="44">
        <f>Land_EIFS_S_DET!K49</f>
        <v>0</v>
      </c>
      <c r="L28" s="30">
        <f>Land_EIFS_S_DET!L49</f>
        <v>0</v>
      </c>
      <c r="M28" s="30">
        <f>Land_EIFS_S_DET!M49</f>
        <v>0</v>
      </c>
      <c r="N28" s="30">
        <f>Land_EIFS_S_DET!N49</f>
        <v>0</v>
      </c>
      <c r="O28" s="30">
        <f>Land_EIFS_S_DET!O49</f>
        <v>0</v>
      </c>
      <c r="P28" s="30">
        <f>Land_EIFS_S_DET!P49</f>
        <v>0</v>
      </c>
      <c r="Q28" s="71">
        <f>Land_EIFS_S_DET!Q49</f>
        <v>0</v>
      </c>
      <c r="R28" s="142"/>
      <c r="S28" s="55">
        <f>Land_EIFS_S_DET!S49</f>
        <v>0</v>
      </c>
      <c r="T28" s="23">
        <f>Land_EIFS_S_DET!T49</f>
        <v>0</v>
      </c>
      <c r="U28" s="56">
        <f>Land_EIFS_S_DET!U49</f>
        <v>0</v>
      </c>
      <c r="V28" s="56"/>
      <c r="W28" s="71"/>
      <c r="X28" s="115">
        <f>Land_EIFS_S_DET!X49</f>
        <v>0</v>
      </c>
    </row>
    <row r="29" spans="1:24" s="10" customFormat="1" ht="15.5">
      <c r="A29" s="10">
        <f>Land_EIFS_S_DET!A50</f>
        <v>0</v>
      </c>
      <c r="B29" s="119" t="str">
        <f>Land_EIFS_S_DET!B50</f>
        <v>F_LF7</v>
      </c>
      <c r="C29" s="277" t="str">
        <f>Land_EIFS_S_DET!C50</f>
        <v>Other land cover changes n.e.c. and reclassification</v>
      </c>
      <c r="D29" s="96">
        <f>Land_EIFS_S_DET!D50</f>
        <v>0</v>
      </c>
      <c r="E29" s="10">
        <f>Land_EIFS_S_DET!E50</f>
        <v>0</v>
      </c>
      <c r="F29" s="10">
        <f>Land_EIFS_S_DET!F50</f>
        <v>0</v>
      </c>
      <c r="G29" s="10">
        <f>Land_EIFS_S_DET!G50</f>
        <v>0</v>
      </c>
      <c r="H29" s="10">
        <f>Land_EIFS_S_DET!H50</f>
        <v>0</v>
      </c>
      <c r="I29" s="10">
        <f>Land_EIFS_S_DET!I50</f>
        <v>0</v>
      </c>
      <c r="J29" s="10">
        <f>Land_EIFS_S_DET!J50</f>
        <v>0</v>
      </c>
      <c r="K29" s="98">
        <f>Land_EIFS_S_DET!K50</f>
        <v>0</v>
      </c>
      <c r="L29" s="40">
        <f>Land_EIFS_S_DET!L50</f>
        <v>0</v>
      </c>
      <c r="M29" s="40">
        <f>Land_EIFS_S_DET!M50</f>
        <v>0</v>
      </c>
      <c r="N29" s="40">
        <f>Land_EIFS_S_DET!N50</f>
        <v>0</v>
      </c>
      <c r="O29" s="40">
        <f>Land_EIFS_S_DET!O50</f>
        <v>0</v>
      </c>
      <c r="P29" s="40">
        <f>Land_EIFS_S_DET!P50</f>
        <v>0</v>
      </c>
      <c r="Q29" s="186">
        <f>Land_EIFS_S_DET!Q50</f>
        <v>0</v>
      </c>
      <c r="R29" s="282"/>
      <c r="S29" s="96">
        <f>Land_EIFS_S_DET!S50</f>
        <v>0</v>
      </c>
      <c r="T29" s="10">
        <f>Land_EIFS_S_DET!T50</f>
        <v>0</v>
      </c>
      <c r="U29" s="97">
        <f>Land_EIFS_S_DET!U50</f>
        <v>0</v>
      </c>
      <c r="V29" s="97"/>
      <c r="W29" s="186"/>
      <c r="X29" s="120">
        <f>Land_EIFS_S_DET!X50</f>
        <v>0</v>
      </c>
    </row>
    <row r="30" spans="1:24" s="2" customFormat="1" ht="16" thickBot="1">
      <c r="A30" s="2">
        <f>Land_EIFS_S_DET!A51</f>
        <v>0</v>
      </c>
      <c r="B30" s="117" t="str">
        <f>Land_EIFS_S_DET!B51</f>
        <v>F_LF</v>
      </c>
      <c r="C30" s="26" t="str">
        <f>Land_EIFS_S_DET!C51</f>
        <v>Formation of land cover</v>
      </c>
      <c r="D30" s="61">
        <f>Land_EIFS_S_DET!D51</f>
        <v>0</v>
      </c>
      <c r="E30" s="26">
        <f>Land_EIFS_S_DET!E51</f>
        <v>0</v>
      </c>
      <c r="F30" s="26">
        <f>Land_EIFS_S_DET!F51</f>
        <v>0</v>
      </c>
      <c r="G30" s="26">
        <f>Land_EIFS_S_DET!G51</f>
        <v>0</v>
      </c>
      <c r="H30" s="26">
        <f>Land_EIFS_S_DET!H51</f>
        <v>0</v>
      </c>
      <c r="I30" s="26">
        <f>Land_EIFS_S_DET!I51</f>
        <v>0</v>
      </c>
      <c r="J30" s="26">
        <f>Land_EIFS_S_DET!J51</f>
        <v>0</v>
      </c>
      <c r="K30" s="47">
        <f>Land_EIFS_S_DET!K51</f>
        <v>0</v>
      </c>
      <c r="L30" s="33">
        <f>Land_EIFS_S_DET!L51</f>
        <v>0</v>
      </c>
      <c r="M30" s="33">
        <f>Land_EIFS_S_DET!M51</f>
        <v>0</v>
      </c>
      <c r="N30" s="33">
        <f>Land_EIFS_S_DET!N51</f>
        <v>0</v>
      </c>
      <c r="O30" s="33">
        <f>Land_EIFS_S_DET!O51</f>
        <v>0</v>
      </c>
      <c r="P30" s="33">
        <f>Land_EIFS_S_DET!P51</f>
        <v>0</v>
      </c>
      <c r="Q30" s="84">
        <f>Land_EIFS_S_DET!Q51</f>
        <v>0</v>
      </c>
      <c r="R30" s="152"/>
      <c r="S30" s="61">
        <f>Land_EIFS_S_DET!S51</f>
        <v>0</v>
      </c>
      <c r="T30" s="26">
        <f>Land_EIFS_S_DET!T51</f>
        <v>0</v>
      </c>
      <c r="U30" s="62">
        <f>Land_EIFS_S_DET!U51</f>
        <v>0</v>
      </c>
      <c r="V30" s="62"/>
      <c r="W30" s="84"/>
      <c r="X30" s="118">
        <f>Land_EIFS_S_DET!X51</f>
        <v>0</v>
      </c>
    </row>
    <row r="31" spans="1:24" s="2" customFormat="1" ht="16" thickTop="1">
      <c r="A31" s="2">
        <f>Land_EIFS_S_DET!A52</f>
        <v>0</v>
      </c>
      <c r="B31" s="116" t="str">
        <f>Land_EIFS_S_DET!B52</f>
        <v>C_LF1</v>
      </c>
      <c r="C31" s="24" t="str">
        <f>Land_EIFS_S_DET!C52</f>
        <v>Artificial development</v>
      </c>
      <c r="D31" s="59">
        <f>Land_EIFS_S_DET!D52</f>
        <v>0</v>
      </c>
      <c r="E31" s="15">
        <f>Land_EIFS_S_DET!E52</f>
        <v>0</v>
      </c>
      <c r="F31" s="15">
        <f>Land_EIFS_S_DET!F52</f>
        <v>0</v>
      </c>
      <c r="G31" s="15">
        <f>Land_EIFS_S_DET!G52</f>
        <v>0</v>
      </c>
      <c r="H31" s="15">
        <f>Land_EIFS_S_DET!H52</f>
        <v>0</v>
      </c>
      <c r="I31" s="15">
        <f>Land_EIFS_S_DET!I52</f>
        <v>0</v>
      </c>
      <c r="J31" s="15">
        <f>Land_EIFS_S_DET!J52</f>
        <v>0</v>
      </c>
      <c r="K31" s="46">
        <f>Land_EIFS_S_DET!K52</f>
        <v>0</v>
      </c>
      <c r="L31" s="30">
        <f>Land_EIFS_S_DET!L52</f>
        <v>0</v>
      </c>
      <c r="M31" s="30">
        <f>Land_EIFS_S_DET!M52</f>
        <v>0</v>
      </c>
      <c r="N31" s="30">
        <f>Land_EIFS_S_DET!N52</f>
        <v>0</v>
      </c>
      <c r="O31" s="30">
        <f>Land_EIFS_S_DET!O52</f>
        <v>0</v>
      </c>
      <c r="P31" s="30">
        <f>Land_EIFS_S_DET!P52</f>
        <v>0</v>
      </c>
      <c r="Q31" s="71">
        <f>Land_EIFS_S_DET!Q52</f>
        <v>0</v>
      </c>
      <c r="R31" s="142"/>
      <c r="S31" s="59">
        <f>Land_EIFS_S_DET!S52</f>
        <v>0</v>
      </c>
      <c r="T31" s="15">
        <f>Land_EIFS_S_DET!T52</f>
        <v>0</v>
      </c>
      <c r="U31" s="60">
        <f>Land_EIFS_S_DET!U52</f>
        <v>0</v>
      </c>
      <c r="V31" s="60"/>
      <c r="W31" s="71"/>
      <c r="X31" s="115">
        <f>Land_EIFS_S_DET!X52</f>
        <v>0</v>
      </c>
    </row>
    <row r="32" spans="1:24" s="2" customFormat="1" ht="15.5">
      <c r="A32" s="2">
        <f>Land_EIFS_S_DET!A53</f>
        <v>0</v>
      </c>
      <c r="B32" s="114" t="str">
        <f>Land_EIFS_S_DET!B53</f>
        <v>C_LF2</v>
      </c>
      <c r="C32" s="22" t="str">
        <f>Land_EIFS_S_DET!C53</f>
        <v>Agriculture development</v>
      </c>
      <c r="D32" s="55">
        <f>Land_EIFS_S_DET!D53</f>
        <v>0</v>
      </c>
      <c r="E32" s="23">
        <f>Land_EIFS_S_DET!E53</f>
        <v>0</v>
      </c>
      <c r="F32" s="23">
        <f>Land_EIFS_S_DET!F53</f>
        <v>0</v>
      </c>
      <c r="G32" s="23">
        <f>Land_EIFS_S_DET!G53</f>
        <v>0</v>
      </c>
      <c r="H32" s="23">
        <f>Land_EIFS_S_DET!H53</f>
        <v>0</v>
      </c>
      <c r="I32" s="23">
        <f>Land_EIFS_S_DET!I53</f>
        <v>0</v>
      </c>
      <c r="J32" s="23">
        <f>Land_EIFS_S_DET!J53</f>
        <v>0</v>
      </c>
      <c r="K32" s="44">
        <f>Land_EIFS_S_DET!K53</f>
        <v>0</v>
      </c>
      <c r="L32" s="30">
        <f>Land_EIFS_S_DET!L53</f>
        <v>0</v>
      </c>
      <c r="M32" s="30">
        <f>Land_EIFS_S_DET!M53</f>
        <v>0</v>
      </c>
      <c r="N32" s="30">
        <f>Land_EIFS_S_DET!N53</f>
        <v>0</v>
      </c>
      <c r="O32" s="30">
        <f>Land_EIFS_S_DET!O53</f>
        <v>0</v>
      </c>
      <c r="P32" s="30">
        <f>Land_EIFS_S_DET!P53</f>
        <v>0</v>
      </c>
      <c r="Q32" s="71">
        <f>Land_EIFS_S_DET!Q53</f>
        <v>0</v>
      </c>
      <c r="R32" s="142"/>
      <c r="S32" s="55">
        <f>Land_EIFS_S_DET!S53</f>
        <v>0</v>
      </c>
      <c r="T32" s="23">
        <f>Land_EIFS_S_DET!T53</f>
        <v>0</v>
      </c>
      <c r="U32" s="56">
        <f>Land_EIFS_S_DET!U53</f>
        <v>0</v>
      </c>
      <c r="V32" s="56"/>
      <c r="W32" s="71"/>
      <c r="X32" s="115">
        <f>Land_EIFS_S_DET!X53</f>
        <v>0</v>
      </c>
    </row>
    <row r="33" spans="1:24" s="2" customFormat="1" ht="15.5">
      <c r="A33" s="2">
        <f>Land_EIFS_S_DET!A54</f>
        <v>0</v>
      </c>
      <c r="B33" s="116" t="str">
        <f>Land_EIFS_S_DET!B54</f>
        <v>C_LF3</v>
      </c>
      <c r="C33" s="24" t="str">
        <f>Land_EIFS_S_DET!C54</f>
        <v>Internal conversions, rotations</v>
      </c>
      <c r="D33" s="59">
        <f>Land_EIFS_S_DET!D54</f>
        <v>0</v>
      </c>
      <c r="E33" s="15">
        <f>Land_EIFS_S_DET!E54</f>
        <v>0</v>
      </c>
      <c r="F33" s="15">
        <f>Land_EIFS_S_DET!F54</f>
        <v>0</v>
      </c>
      <c r="G33" s="15">
        <f>Land_EIFS_S_DET!G54</f>
        <v>0</v>
      </c>
      <c r="H33" s="15">
        <f>Land_EIFS_S_DET!H54</f>
        <v>0</v>
      </c>
      <c r="I33" s="15">
        <f>Land_EIFS_S_DET!I54</f>
        <v>0</v>
      </c>
      <c r="J33" s="15">
        <f>Land_EIFS_S_DET!J54</f>
        <v>0</v>
      </c>
      <c r="K33" s="46">
        <f>Land_EIFS_S_DET!K54</f>
        <v>0</v>
      </c>
      <c r="L33" s="30">
        <f>Land_EIFS_S_DET!L54</f>
        <v>0</v>
      </c>
      <c r="M33" s="30">
        <f>Land_EIFS_S_DET!M54</f>
        <v>0</v>
      </c>
      <c r="N33" s="30">
        <f>Land_EIFS_S_DET!N54</f>
        <v>0</v>
      </c>
      <c r="O33" s="30">
        <f>Land_EIFS_S_DET!O54</f>
        <v>0</v>
      </c>
      <c r="P33" s="30">
        <f>Land_EIFS_S_DET!P54</f>
        <v>0</v>
      </c>
      <c r="Q33" s="71">
        <f>Land_EIFS_S_DET!Q54</f>
        <v>0</v>
      </c>
      <c r="R33" s="142"/>
      <c r="S33" s="59">
        <f>Land_EIFS_S_DET!S54</f>
        <v>0</v>
      </c>
      <c r="T33" s="15">
        <f>Land_EIFS_S_DET!T54</f>
        <v>0</v>
      </c>
      <c r="U33" s="60">
        <f>Land_EIFS_S_DET!U54</f>
        <v>0</v>
      </c>
      <c r="V33" s="60"/>
      <c r="W33" s="71"/>
      <c r="X33" s="115">
        <f>Land_EIFS_S_DET!X54</f>
        <v>0</v>
      </c>
    </row>
    <row r="34" spans="1:24" s="2" customFormat="1" ht="15.5">
      <c r="A34" s="2">
        <f>Land_EIFS_S_DET!A55</f>
        <v>0</v>
      </c>
      <c r="B34" s="114" t="str">
        <f>Land_EIFS_S_DET!B55</f>
        <v>C_LF4</v>
      </c>
      <c r="C34" s="22" t="str">
        <f>Land_EIFS_S_DET!C55</f>
        <v xml:space="preserve">Management and alteration of forested land </v>
      </c>
      <c r="D34" s="55">
        <f>Land_EIFS_S_DET!D55</f>
        <v>0</v>
      </c>
      <c r="E34" s="23">
        <f>Land_EIFS_S_DET!E55</f>
        <v>0</v>
      </c>
      <c r="F34" s="23">
        <f>Land_EIFS_S_DET!F55</f>
        <v>0</v>
      </c>
      <c r="G34" s="23">
        <f>Land_EIFS_S_DET!G55</f>
        <v>0</v>
      </c>
      <c r="H34" s="23">
        <f>Land_EIFS_S_DET!H55</f>
        <v>0</v>
      </c>
      <c r="I34" s="23">
        <f>Land_EIFS_S_DET!I55</f>
        <v>0</v>
      </c>
      <c r="J34" s="23">
        <f>Land_EIFS_S_DET!J55</f>
        <v>0</v>
      </c>
      <c r="K34" s="44">
        <f>Land_EIFS_S_DET!K55</f>
        <v>0</v>
      </c>
      <c r="L34" s="30">
        <f>Land_EIFS_S_DET!L55</f>
        <v>0</v>
      </c>
      <c r="M34" s="30">
        <f>Land_EIFS_S_DET!M55</f>
        <v>0</v>
      </c>
      <c r="N34" s="30">
        <f>Land_EIFS_S_DET!N55</f>
        <v>0</v>
      </c>
      <c r="O34" s="30">
        <f>Land_EIFS_S_DET!O55</f>
        <v>0</v>
      </c>
      <c r="P34" s="30">
        <f>Land_EIFS_S_DET!P55</f>
        <v>0</v>
      </c>
      <c r="Q34" s="71">
        <f>Land_EIFS_S_DET!Q55</f>
        <v>0</v>
      </c>
      <c r="R34" s="142"/>
      <c r="S34" s="55">
        <f>Land_EIFS_S_DET!S55</f>
        <v>0</v>
      </c>
      <c r="T34" s="23">
        <f>Land_EIFS_S_DET!T55</f>
        <v>0</v>
      </c>
      <c r="U34" s="56">
        <f>Land_EIFS_S_DET!U55</f>
        <v>0</v>
      </c>
      <c r="V34" s="56"/>
      <c r="W34" s="71"/>
      <c r="X34" s="115">
        <f>Land_EIFS_S_DET!X55</f>
        <v>0</v>
      </c>
    </row>
    <row r="35" spans="1:24" s="2" customFormat="1" ht="15.5">
      <c r="A35" s="2">
        <f>Land_EIFS_S_DET!A56</f>
        <v>0</v>
      </c>
      <c r="B35" s="116" t="str">
        <f>Land_EIFS_S_DET!B56</f>
        <v>C_LF5</v>
      </c>
      <c r="C35" s="24" t="str">
        <f>Land_EIFS_S_DET!C56</f>
        <v xml:space="preserve">Restoration and development of habitats </v>
      </c>
      <c r="D35" s="59">
        <f>Land_EIFS_S_DET!D56</f>
        <v>0</v>
      </c>
      <c r="E35" s="15">
        <f>Land_EIFS_S_DET!E56</f>
        <v>0</v>
      </c>
      <c r="F35" s="15">
        <f>Land_EIFS_S_DET!F56</f>
        <v>0</v>
      </c>
      <c r="G35" s="15">
        <f>Land_EIFS_S_DET!G56</f>
        <v>0</v>
      </c>
      <c r="H35" s="15">
        <f>Land_EIFS_S_DET!H56</f>
        <v>0</v>
      </c>
      <c r="I35" s="15">
        <f>Land_EIFS_S_DET!I56</f>
        <v>0</v>
      </c>
      <c r="J35" s="15">
        <f>Land_EIFS_S_DET!J56</f>
        <v>0</v>
      </c>
      <c r="K35" s="46">
        <f>Land_EIFS_S_DET!K56</f>
        <v>0</v>
      </c>
      <c r="L35" s="30">
        <f>Land_EIFS_S_DET!L56</f>
        <v>0</v>
      </c>
      <c r="M35" s="30">
        <f>Land_EIFS_S_DET!M56</f>
        <v>0</v>
      </c>
      <c r="N35" s="30">
        <f>Land_EIFS_S_DET!N56</f>
        <v>0</v>
      </c>
      <c r="O35" s="30">
        <f>Land_EIFS_S_DET!O56</f>
        <v>0</v>
      </c>
      <c r="P35" s="30">
        <f>Land_EIFS_S_DET!P56</f>
        <v>0</v>
      </c>
      <c r="Q35" s="71">
        <f>Land_EIFS_S_DET!Q56</f>
        <v>0</v>
      </c>
      <c r="R35" s="142"/>
      <c r="S35" s="59">
        <f>Land_EIFS_S_DET!S56</f>
        <v>0</v>
      </c>
      <c r="T35" s="15">
        <f>Land_EIFS_S_DET!T56</f>
        <v>0</v>
      </c>
      <c r="U35" s="60">
        <f>Land_EIFS_S_DET!U56</f>
        <v>0</v>
      </c>
      <c r="V35" s="60"/>
      <c r="W35" s="71"/>
      <c r="X35" s="115">
        <f>Land_EIFS_S_DET!X56</f>
        <v>0</v>
      </c>
    </row>
    <row r="36" spans="1:24" s="2" customFormat="1" ht="15.5">
      <c r="A36" s="2">
        <f>Land_EIFS_S_DET!A57</f>
        <v>0</v>
      </c>
      <c r="B36" s="114" t="str">
        <f>Land_EIFS_S_DET!B57</f>
        <v>C_LF6</v>
      </c>
      <c r="C36" s="22" t="str">
        <f>Land_EIFS_S_DET!C57</f>
        <v>Changes of land-cover due to natural and multiple causes</v>
      </c>
      <c r="D36" s="55">
        <f>Land_EIFS_S_DET!D57</f>
        <v>0</v>
      </c>
      <c r="E36" s="23">
        <f>Land_EIFS_S_DET!E57</f>
        <v>0</v>
      </c>
      <c r="F36" s="23">
        <f>Land_EIFS_S_DET!F57</f>
        <v>0</v>
      </c>
      <c r="G36" s="23">
        <f>Land_EIFS_S_DET!G57</f>
        <v>0</v>
      </c>
      <c r="H36" s="23">
        <f>Land_EIFS_S_DET!H57</f>
        <v>0</v>
      </c>
      <c r="I36" s="23">
        <f>Land_EIFS_S_DET!I57</f>
        <v>0</v>
      </c>
      <c r="J36" s="23">
        <f>Land_EIFS_S_DET!J57</f>
        <v>0</v>
      </c>
      <c r="K36" s="44">
        <f>Land_EIFS_S_DET!K57</f>
        <v>0</v>
      </c>
      <c r="L36" s="30">
        <f>Land_EIFS_S_DET!L57</f>
        <v>0</v>
      </c>
      <c r="M36" s="30">
        <f>Land_EIFS_S_DET!M57</f>
        <v>0</v>
      </c>
      <c r="N36" s="30">
        <f>Land_EIFS_S_DET!N57</f>
        <v>0</v>
      </c>
      <c r="O36" s="30">
        <f>Land_EIFS_S_DET!O57</f>
        <v>0</v>
      </c>
      <c r="P36" s="30">
        <f>Land_EIFS_S_DET!P57</f>
        <v>0</v>
      </c>
      <c r="Q36" s="71">
        <f>Land_EIFS_S_DET!Q57</f>
        <v>0</v>
      </c>
      <c r="R36" s="142"/>
      <c r="S36" s="55">
        <f>Land_EIFS_S_DET!S57</f>
        <v>0</v>
      </c>
      <c r="T36" s="23">
        <f>Land_EIFS_S_DET!T57</f>
        <v>0</v>
      </c>
      <c r="U36" s="56">
        <f>Land_EIFS_S_DET!U57</f>
        <v>0</v>
      </c>
      <c r="V36" s="56"/>
      <c r="W36" s="71"/>
      <c r="X36" s="115">
        <f>Land_EIFS_S_DET!X57</f>
        <v>0</v>
      </c>
    </row>
    <row r="37" spans="1:24" s="10" customFormat="1" ht="15.5">
      <c r="A37" s="10">
        <f>Land_EIFS_S_DET!A58</f>
        <v>0</v>
      </c>
      <c r="B37" s="119" t="str">
        <f>Land_EIFS_S_DET!B58</f>
        <v>C_LF7</v>
      </c>
      <c r="C37" s="277" t="str">
        <f>Land_EIFS_S_DET!C58</f>
        <v>Other land cover changes n.e.c. and reclassification</v>
      </c>
      <c r="D37" s="96">
        <f>Land_EIFS_S_DET!D58</f>
        <v>0</v>
      </c>
      <c r="E37" s="10">
        <f>Land_EIFS_S_DET!E58</f>
        <v>0</v>
      </c>
      <c r="F37" s="10">
        <f>Land_EIFS_S_DET!F58</f>
        <v>0</v>
      </c>
      <c r="G37" s="10">
        <f>Land_EIFS_S_DET!G58</f>
        <v>0</v>
      </c>
      <c r="H37" s="10">
        <f>Land_EIFS_S_DET!H58</f>
        <v>0</v>
      </c>
      <c r="I37" s="10">
        <f>Land_EIFS_S_DET!I58</f>
        <v>0</v>
      </c>
      <c r="J37" s="10">
        <f>Land_EIFS_S_DET!J58</f>
        <v>0</v>
      </c>
      <c r="K37" s="98">
        <f>Land_EIFS_S_DET!K58</f>
        <v>0</v>
      </c>
      <c r="L37" s="40">
        <f>Land_EIFS_S_DET!L58</f>
        <v>0</v>
      </c>
      <c r="M37" s="40">
        <f>Land_EIFS_S_DET!M58</f>
        <v>0</v>
      </c>
      <c r="N37" s="40">
        <f>Land_EIFS_S_DET!N58</f>
        <v>0</v>
      </c>
      <c r="O37" s="40">
        <f>Land_EIFS_S_DET!O58</f>
        <v>0</v>
      </c>
      <c r="P37" s="40">
        <f>Land_EIFS_S_DET!P58</f>
        <v>0</v>
      </c>
      <c r="Q37" s="186">
        <f>Land_EIFS_S_DET!Q58</f>
        <v>0</v>
      </c>
      <c r="R37" s="282"/>
      <c r="S37" s="96">
        <f>Land_EIFS_S_DET!S58</f>
        <v>0</v>
      </c>
      <c r="T37" s="10">
        <f>Land_EIFS_S_DET!T58</f>
        <v>0</v>
      </c>
      <c r="U37" s="97">
        <f>Land_EIFS_S_DET!U58</f>
        <v>0</v>
      </c>
      <c r="V37" s="97"/>
      <c r="W37" s="186"/>
      <c r="X37" s="120">
        <f>Land_EIFS_S_DET!X58</f>
        <v>0</v>
      </c>
    </row>
    <row r="38" spans="1:24" s="2" customFormat="1" ht="16" thickBot="1">
      <c r="A38" s="2">
        <f>Land_EIFS_S_DET!A59</f>
        <v>0</v>
      </c>
      <c r="B38" s="117" t="str">
        <f>Land_EIFS_S_DET!B59</f>
        <v>C_LF</v>
      </c>
      <c r="C38" s="26" t="str">
        <f>Land_EIFS_S_DET!C59</f>
        <v>Consumption of land cover</v>
      </c>
      <c r="D38" s="61">
        <f>Land_EIFS_S_DET!D59</f>
        <v>0</v>
      </c>
      <c r="E38" s="26">
        <f>Land_EIFS_S_DET!E59</f>
        <v>0</v>
      </c>
      <c r="F38" s="26">
        <f>Land_EIFS_S_DET!F59</f>
        <v>0</v>
      </c>
      <c r="G38" s="26">
        <f>Land_EIFS_S_DET!G59</f>
        <v>0</v>
      </c>
      <c r="H38" s="26">
        <f>Land_EIFS_S_DET!H59</f>
        <v>0</v>
      </c>
      <c r="I38" s="26">
        <f>Land_EIFS_S_DET!I59</f>
        <v>0</v>
      </c>
      <c r="J38" s="26">
        <f>Land_EIFS_S_DET!J59</f>
        <v>0</v>
      </c>
      <c r="K38" s="47">
        <f>Land_EIFS_S_DET!K59</f>
        <v>0</v>
      </c>
      <c r="L38" s="33">
        <f>Land_EIFS_S_DET!L59</f>
        <v>0</v>
      </c>
      <c r="M38" s="33">
        <f>Land_EIFS_S_DET!M59</f>
        <v>0</v>
      </c>
      <c r="N38" s="33">
        <f>Land_EIFS_S_DET!N59</f>
        <v>0</v>
      </c>
      <c r="O38" s="33">
        <f>Land_EIFS_S_DET!O59</f>
        <v>0</v>
      </c>
      <c r="P38" s="33">
        <f>Land_EIFS_S_DET!P59</f>
        <v>0</v>
      </c>
      <c r="Q38" s="84">
        <f>Land_EIFS_S_DET!Q59</f>
        <v>0</v>
      </c>
      <c r="R38" s="152"/>
      <c r="S38" s="61">
        <f>Land_EIFS_S_DET!S59</f>
        <v>0</v>
      </c>
      <c r="T38" s="26">
        <f>Land_EIFS_S_DET!T59</f>
        <v>0</v>
      </c>
      <c r="U38" s="62">
        <f>Land_EIFS_S_DET!U59</f>
        <v>0</v>
      </c>
      <c r="V38" s="62"/>
      <c r="W38" s="84"/>
      <c r="X38" s="118">
        <f>Land_EIFS_S_DET!X59</f>
        <v>0</v>
      </c>
    </row>
    <row r="39" spans="1:24" s="2" customFormat="1" ht="16" thickTop="1">
      <c r="A39" s="2">
        <f>Land_EIFS_S_DET!A62</f>
        <v>0</v>
      </c>
      <c r="B39" s="114" t="str">
        <f>Land_EIFS_S_DET!B62</f>
        <v>LC01</v>
      </c>
      <c r="C39" s="22" t="str">
        <f>Land_EIFS_S_DET!C62</f>
        <v>Urban and associated developed areas</v>
      </c>
      <c r="D39" s="55">
        <f>Land_EIFS_S_DET!D62</f>
        <v>0</v>
      </c>
      <c r="E39" s="23">
        <f>Land_EIFS_S_DET!E62</f>
        <v>0</v>
      </c>
      <c r="F39" s="23">
        <f>Land_EIFS_S_DET!F62</f>
        <v>0</v>
      </c>
      <c r="G39" s="23">
        <f>Land_EIFS_S_DET!G62</f>
        <v>0</v>
      </c>
      <c r="H39" s="23">
        <f>Land_EIFS_S_DET!H62</f>
        <v>0</v>
      </c>
      <c r="I39" s="23">
        <f>Land_EIFS_S_DET!I62</f>
        <v>0</v>
      </c>
      <c r="J39" s="23">
        <f>Land_EIFS_S_DET!J62</f>
        <v>0</v>
      </c>
      <c r="K39" s="44">
        <f>Land_EIFS_S_DET!K62</f>
        <v>0</v>
      </c>
      <c r="L39" s="30">
        <f>Land_EIFS_S_DET!L62</f>
        <v>0</v>
      </c>
      <c r="M39" s="30">
        <f>Land_EIFS_S_DET!M62</f>
        <v>0</v>
      </c>
      <c r="N39" s="30">
        <f>Land_EIFS_S_DET!N62</f>
        <v>0</v>
      </c>
      <c r="O39" s="30">
        <f>Land_EIFS_S_DET!O62</f>
        <v>0</v>
      </c>
      <c r="P39" s="30">
        <f>Land_EIFS_S_DET!P62</f>
        <v>0</v>
      </c>
      <c r="Q39" s="71">
        <f>Land_EIFS_S_DET!Q62</f>
        <v>0</v>
      </c>
      <c r="R39" s="142"/>
      <c r="S39" s="55">
        <f>Land_EIFS_S_DET!S62</f>
        <v>0</v>
      </c>
      <c r="T39" s="23">
        <f>Land_EIFS_S_DET!T62</f>
        <v>0</v>
      </c>
      <c r="U39" s="56">
        <f>Land_EIFS_S_DET!U62</f>
        <v>0</v>
      </c>
      <c r="V39" s="56"/>
      <c r="W39" s="71"/>
      <c r="X39" s="115">
        <f>Land_EIFS_S_DET!X62</f>
        <v>0</v>
      </c>
    </row>
    <row r="40" spans="1:24" s="2" customFormat="1" ht="15.5">
      <c r="A40" s="2">
        <f>Land_EIFS_S_DET!A65</f>
        <v>0</v>
      </c>
      <c r="B40" s="116" t="str">
        <f>Land_EIFS_S_DET!B65</f>
        <v>LC02</v>
      </c>
      <c r="C40" s="24" t="str">
        <f>Land_EIFS_S_DET!C65</f>
        <v>Homogeneous herbaceous cropland</v>
      </c>
      <c r="D40" s="59">
        <f>Land_EIFS_S_DET!D65</f>
        <v>0</v>
      </c>
      <c r="E40" s="15">
        <f>Land_EIFS_S_DET!E65</f>
        <v>0</v>
      </c>
      <c r="F40" s="15">
        <f>Land_EIFS_S_DET!F65</f>
        <v>0</v>
      </c>
      <c r="G40" s="15">
        <f>Land_EIFS_S_DET!G65</f>
        <v>0</v>
      </c>
      <c r="H40" s="15">
        <f>Land_EIFS_S_DET!H65</f>
        <v>0</v>
      </c>
      <c r="I40" s="15">
        <f>Land_EIFS_S_DET!I65</f>
        <v>0</v>
      </c>
      <c r="J40" s="15">
        <f>Land_EIFS_S_DET!J65</f>
        <v>0</v>
      </c>
      <c r="K40" s="46">
        <f>Land_EIFS_S_DET!K65</f>
        <v>0</v>
      </c>
      <c r="L40" s="30">
        <f>Land_EIFS_S_DET!L65</f>
        <v>0</v>
      </c>
      <c r="M40" s="30">
        <f>Land_EIFS_S_DET!M65</f>
        <v>0</v>
      </c>
      <c r="N40" s="30">
        <f>Land_EIFS_S_DET!N65</f>
        <v>0</v>
      </c>
      <c r="O40" s="30">
        <f>Land_EIFS_S_DET!O65</f>
        <v>0</v>
      </c>
      <c r="P40" s="30">
        <f>Land_EIFS_S_DET!P65</f>
        <v>0</v>
      </c>
      <c r="Q40" s="71">
        <f>Land_EIFS_S_DET!Q65</f>
        <v>0</v>
      </c>
      <c r="R40" s="142"/>
      <c r="S40" s="59">
        <f>Land_EIFS_S_DET!S65</f>
        <v>0</v>
      </c>
      <c r="T40" s="15">
        <f>Land_EIFS_S_DET!T65</f>
        <v>0</v>
      </c>
      <c r="U40" s="60">
        <f>Land_EIFS_S_DET!U65</f>
        <v>0</v>
      </c>
      <c r="V40" s="60"/>
      <c r="W40" s="71"/>
      <c r="X40" s="115">
        <f>Land_EIFS_S_DET!X65</f>
        <v>0</v>
      </c>
    </row>
    <row r="41" spans="1:24" s="2" customFormat="1" ht="15.5">
      <c r="A41" s="2">
        <f>Land_EIFS_S_DET!A68</f>
        <v>0</v>
      </c>
      <c r="B41" s="114" t="str">
        <f>Land_EIFS_S_DET!B68</f>
        <v>LC03</v>
      </c>
      <c r="C41" s="22" t="str">
        <f>Land_EIFS_S_DET!C68</f>
        <v>Agriculture plantations, permanent crops</v>
      </c>
      <c r="D41" s="55">
        <f>Land_EIFS_S_DET!D68</f>
        <v>0</v>
      </c>
      <c r="E41" s="23">
        <f>Land_EIFS_S_DET!E68</f>
        <v>0</v>
      </c>
      <c r="F41" s="23">
        <f>Land_EIFS_S_DET!F68</f>
        <v>0</v>
      </c>
      <c r="G41" s="23">
        <f>Land_EIFS_S_DET!G68</f>
        <v>0</v>
      </c>
      <c r="H41" s="23">
        <f>Land_EIFS_S_DET!H68</f>
        <v>0</v>
      </c>
      <c r="I41" s="23">
        <f>Land_EIFS_S_DET!I68</f>
        <v>0</v>
      </c>
      <c r="J41" s="23">
        <f>Land_EIFS_S_DET!J68</f>
        <v>0</v>
      </c>
      <c r="K41" s="44">
        <f>Land_EIFS_S_DET!K68</f>
        <v>0</v>
      </c>
      <c r="L41" s="30">
        <f>Land_EIFS_S_DET!L68</f>
        <v>0</v>
      </c>
      <c r="M41" s="30">
        <f>Land_EIFS_S_DET!M68</f>
        <v>0</v>
      </c>
      <c r="N41" s="30">
        <f>Land_EIFS_S_DET!N68</f>
        <v>0</v>
      </c>
      <c r="O41" s="30">
        <f>Land_EIFS_S_DET!O68</f>
        <v>0</v>
      </c>
      <c r="P41" s="30">
        <f>Land_EIFS_S_DET!P68</f>
        <v>0</v>
      </c>
      <c r="Q41" s="71">
        <f>Land_EIFS_S_DET!Q68</f>
        <v>0</v>
      </c>
      <c r="R41" s="142"/>
      <c r="S41" s="55">
        <f>Land_EIFS_S_DET!S68</f>
        <v>0</v>
      </c>
      <c r="T41" s="23">
        <f>Land_EIFS_S_DET!T68</f>
        <v>0</v>
      </c>
      <c r="U41" s="56">
        <f>Land_EIFS_S_DET!U68</f>
        <v>0</v>
      </c>
      <c r="V41" s="56"/>
      <c r="W41" s="71"/>
      <c r="X41" s="115">
        <f>Land_EIFS_S_DET!X68</f>
        <v>0</v>
      </c>
    </row>
    <row r="42" spans="1:24" s="2" customFormat="1" ht="15.5">
      <c r="A42" s="2">
        <f>Land_EIFS_S_DET!A72</f>
        <v>0</v>
      </c>
      <c r="B42" s="116" t="str">
        <f>Land_EIFS_S_DET!B72</f>
        <v>LC04</v>
      </c>
      <c r="C42" s="24" t="str">
        <f>Land_EIFS_S_DET!C72</f>
        <v>Agriculture associations and mosaics</v>
      </c>
      <c r="D42" s="59">
        <f>Land_EIFS_S_DET!D72</f>
        <v>0</v>
      </c>
      <c r="E42" s="15">
        <f>Land_EIFS_S_DET!E72</f>
        <v>0</v>
      </c>
      <c r="F42" s="15">
        <f>Land_EIFS_S_DET!F72</f>
        <v>0</v>
      </c>
      <c r="G42" s="15">
        <f>Land_EIFS_S_DET!G72</f>
        <v>0</v>
      </c>
      <c r="H42" s="15">
        <f>Land_EIFS_S_DET!H72</f>
        <v>0</v>
      </c>
      <c r="I42" s="15">
        <f>Land_EIFS_S_DET!I72</f>
        <v>0</v>
      </c>
      <c r="J42" s="15">
        <f>Land_EIFS_S_DET!J72</f>
        <v>0</v>
      </c>
      <c r="K42" s="46">
        <f>Land_EIFS_S_DET!K72</f>
        <v>0</v>
      </c>
      <c r="L42" s="30">
        <f>Land_EIFS_S_DET!L72</f>
        <v>0</v>
      </c>
      <c r="M42" s="30">
        <f>Land_EIFS_S_DET!M72</f>
        <v>0</v>
      </c>
      <c r="N42" s="30">
        <f>Land_EIFS_S_DET!N72</f>
        <v>0</v>
      </c>
      <c r="O42" s="30">
        <f>Land_EIFS_S_DET!O72</f>
        <v>0</v>
      </c>
      <c r="P42" s="30">
        <f>Land_EIFS_S_DET!P72</f>
        <v>0</v>
      </c>
      <c r="Q42" s="71">
        <f>Land_EIFS_S_DET!Q72</f>
        <v>0</v>
      </c>
      <c r="R42" s="142"/>
      <c r="S42" s="59">
        <f>Land_EIFS_S_DET!S72</f>
        <v>0</v>
      </c>
      <c r="T42" s="15">
        <f>Land_EIFS_S_DET!T72</f>
        <v>0</v>
      </c>
      <c r="U42" s="60">
        <f>Land_EIFS_S_DET!U72</f>
        <v>0</v>
      </c>
      <c r="V42" s="60"/>
      <c r="W42" s="71"/>
      <c r="X42" s="115">
        <f>Land_EIFS_S_DET!X72</f>
        <v>0</v>
      </c>
    </row>
    <row r="43" spans="1:24" s="2" customFormat="1" ht="15.5">
      <c r="A43" s="2">
        <f>Land_EIFS_S_DET!A75</f>
        <v>0</v>
      </c>
      <c r="B43" s="114" t="str">
        <f>Land_EIFS_S_DET!B75</f>
        <v>LC05</v>
      </c>
      <c r="C43" s="22" t="str">
        <f>Land_EIFS_S_DET!C75</f>
        <v>Pastures and natural grassland</v>
      </c>
      <c r="D43" s="55">
        <f>Land_EIFS_S_DET!D75</f>
        <v>0</v>
      </c>
      <c r="E43" s="23">
        <f>Land_EIFS_S_DET!E75</f>
        <v>0</v>
      </c>
      <c r="F43" s="23">
        <f>Land_EIFS_S_DET!F75</f>
        <v>0</v>
      </c>
      <c r="G43" s="23">
        <f>Land_EIFS_S_DET!G75</f>
        <v>0</v>
      </c>
      <c r="H43" s="23">
        <f>Land_EIFS_S_DET!H75</f>
        <v>0</v>
      </c>
      <c r="I43" s="23">
        <f>Land_EIFS_S_DET!I75</f>
        <v>0</v>
      </c>
      <c r="J43" s="23">
        <f>Land_EIFS_S_DET!J75</f>
        <v>0</v>
      </c>
      <c r="K43" s="44">
        <f>Land_EIFS_S_DET!K75</f>
        <v>0</v>
      </c>
      <c r="L43" s="30">
        <f>Land_EIFS_S_DET!L75</f>
        <v>0</v>
      </c>
      <c r="M43" s="30">
        <f>Land_EIFS_S_DET!M75</f>
        <v>0</v>
      </c>
      <c r="N43" s="30">
        <f>Land_EIFS_S_DET!N75</f>
        <v>0</v>
      </c>
      <c r="O43" s="30">
        <f>Land_EIFS_S_DET!O75</f>
        <v>0</v>
      </c>
      <c r="P43" s="30">
        <f>Land_EIFS_S_DET!P75</f>
        <v>0</v>
      </c>
      <c r="Q43" s="71">
        <f>Land_EIFS_S_DET!Q75</f>
        <v>0</v>
      </c>
      <c r="R43" s="142"/>
      <c r="S43" s="55">
        <f>Land_EIFS_S_DET!S75</f>
        <v>0</v>
      </c>
      <c r="T43" s="23">
        <f>Land_EIFS_S_DET!T75</f>
        <v>0</v>
      </c>
      <c r="U43" s="56">
        <f>Land_EIFS_S_DET!U75</f>
        <v>0</v>
      </c>
      <c r="V43" s="56"/>
      <c r="W43" s="71"/>
      <c r="X43" s="115">
        <f>Land_EIFS_S_DET!X75</f>
        <v>0</v>
      </c>
    </row>
    <row r="44" spans="1:24" s="2" customFormat="1" ht="15.5">
      <c r="A44" s="2">
        <f>Land_EIFS_S_DET!A80</f>
        <v>0</v>
      </c>
      <c r="B44" s="116" t="str">
        <f>Land_EIFS_S_DET!B80</f>
        <v>LC06</v>
      </c>
      <c r="C44" s="24" t="str">
        <f>Land_EIFS_S_DET!C80</f>
        <v>Forest tree cover</v>
      </c>
      <c r="D44" s="59">
        <f>Land_EIFS_S_DET!D80</f>
        <v>0</v>
      </c>
      <c r="E44" s="15">
        <f>Land_EIFS_S_DET!E80</f>
        <v>0</v>
      </c>
      <c r="F44" s="15">
        <f>Land_EIFS_S_DET!F80</f>
        <v>0</v>
      </c>
      <c r="G44" s="15">
        <f>Land_EIFS_S_DET!G80</f>
        <v>0</v>
      </c>
      <c r="H44" s="15">
        <f>Land_EIFS_S_DET!H80</f>
        <v>0</v>
      </c>
      <c r="I44" s="15">
        <f>Land_EIFS_S_DET!I80</f>
        <v>0</v>
      </c>
      <c r="J44" s="15">
        <f>Land_EIFS_S_DET!J80</f>
        <v>0</v>
      </c>
      <c r="K44" s="46">
        <f>Land_EIFS_S_DET!K80</f>
        <v>0</v>
      </c>
      <c r="L44" s="30">
        <f>Land_EIFS_S_DET!L80</f>
        <v>0</v>
      </c>
      <c r="M44" s="30">
        <f>Land_EIFS_S_DET!M80</f>
        <v>0</v>
      </c>
      <c r="N44" s="30">
        <f>Land_EIFS_S_DET!N80</f>
        <v>0</v>
      </c>
      <c r="O44" s="30">
        <f>Land_EIFS_S_DET!O80</f>
        <v>0</v>
      </c>
      <c r="P44" s="30">
        <f>Land_EIFS_S_DET!P80</f>
        <v>0</v>
      </c>
      <c r="Q44" s="71">
        <f>Land_EIFS_S_DET!Q80</f>
        <v>0</v>
      </c>
      <c r="R44" s="142"/>
      <c r="S44" s="59">
        <f>Land_EIFS_S_DET!S80</f>
        <v>0</v>
      </c>
      <c r="T44" s="15">
        <f>Land_EIFS_S_DET!T80</f>
        <v>0</v>
      </c>
      <c r="U44" s="60">
        <f>Land_EIFS_S_DET!U80</f>
        <v>0</v>
      </c>
      <c r="V44" s="60"/>
      <c r="W44" s="71"/>
      <c r="X44" s="115">
        <f>Land_EIFS_S_DET!X80</f>
        <v>0</v>
      </c>
    </row>
    <row r="45" spans="1:24" s="15" customFormat="1" ht="15.5">
      <c r="A45" s="15">
        <f>Land_EIFS_S_DET!A81</f>
        <v>0</v>
      </c>
      <c r="B45" s="114" t="str">
        <f>Land_EIFS_S_DET!B81</f>
        <v>LC07</v>
      </c>
      <c r="C45" s="22" t="str">
        <f>Land_EIFS_S_DET!C81</f>
        <v>Shrubland, bushland, heathland</v>
      </c>
      <c r="D45" s="55">
        <f>Land_EIFS_S_DET!D81</f>
        <v>0</v>
      </c>
      <c r="E45" s="23">
        <f>Land_EIFS_S_DET!E81</f>
        <v>0</v>
      </c>
      <c r="F45" s="23">
        <f>Land_EIFS_S_DET!F81</f>
        <v>0</v>
      </c>
      <c r="G45" s="23">
        <f>Land_EIFS_S_DET!G81</f>
        <v>0</v>
      </c>
      <c r="H45" s="23">
        <f>Land_EIFS_S_DET!H81</f>
        <v>0</v>
      </c>
      <c r="I45" s="23">
        <f>Land_EIFS_S_DET!I81</f>
        <v>0</v>
      </c>
      <c r="J45" s="23">
        <f>Land_EIFS_S_DET!J81</f>
        <v>0</v>
      </c>
      <c r="K45" s="44">
        <f>Land_EIFS_S_DET!K81</f>
        <v>0</v>
      </c>
      <c r="L45" s="30">
        <f>Land_EIFS_S_DET!L81</f>
        <v>0</v>
      </c>
      <c r="M45" s="30">
        <f>Land_EIFS_S_DET!M81</f>
        <v>0</v>
      </c>
      <c r="N45" s="30">
        <f>Land_EIFS_S_DET!N81</f>
        <v>0</v>
      </c>
      <c r="O45" s="30">
        <f>Land_EIFS_S_DET!O81</f>
        <v>0</v>
      </c>
      <c r="P45" s="30">
        <f>Land_EIFS_S_DET!P81</f>
        <v>0</v>
      </c>
      <c r="Q45" s="71">
        <f>Land_EIFS_S_DET!Q81</f>
        <v>0</v>
      </c>
      <c r="R45" s="142"/>
      <c r="S45" s="55">
        <f>Land_EIFS_S_DET!S81</f>
        <v>0</v>
      </c>
      <c r="T45" s="23">
        <f>Land_EIFS_S_DET!T81</f>
        <v>0</v>
      </c>
      <c r="U45" s="56">
        <f>Land_EIFS_S_DET!U81</f>
        <v>0</v>
      </c>
      <c r="V45" s="56"/>
      <c r="W45" s="71"/>
      <c r="X45" s="115">
        <f>Land_EIFS_S_DET!X81</f>
        <v>0</v>
      </c>
    </row>
    <row r="46" spans="1:24" s="2" customFormat="1" ht="15.5">
      <c r="A46" s="2">
        <f>Land_EIFS_S_DET!A82</f>
        <v>0</v>
      </c>
      <c r="B46" s="116" t="str">
        <f>Land_EIFS_S_DET!B82</f>
        <v>LC08</v>
      </c>
      <c r="C46" s="24" t="str">
        <f>Land_EIFS_S_DET!C82</f>
        <v>Sparsely vegetated areas</v>
      </c>
      <c r="D46" s="59">
        <f>Land_EIFS_S_DET!D82</f>
        <v>0</v>
      </c>
      <c r="E46" s="15">
        <f>Land_EIFS_S_DET!E82</f>
        <v>0</v>
      </c>
      <c r="F46" s="15">
        <f>Land_EIFS_S_DET!F82</f>
        <v>0</v>
      </c>
      <c r="G46" s="15">
        <f>Land_EIFS_S_DET!G82</f>
        <v>0</v>
      </c>
      <c r="H46" s="15">
        <f>Land_EIFS_S_DET!H82</f>
        <v>0</v>
      </c>
      <c r="I46" s="15">
        <f>Land_EIFS_S_DET!I82</f>
        <v>0</v>
      </c>
      <c r="J46" s="15">
        <f>Land_EIFS_S_DET!J82</f>
        <v>0</v>
      </c>
      <c r="K46" s="46">
        <f>Land_EIFS_S_DET!K82</f>
        <v>0</v>
      </c>
      <c r="L46" s="30">
        <f>Land_EIFS_S_DET!L82</f>
        <v>0</v>
      </c>
      <c r="M46" s="30">
        <f>Land_EIFS_S_DET!M82</f>
        <v>0</v>
      </c>
      <c r="N46" s="30">
        <f>Land_EIFS_S_DET!N82</f>
        <v>0</v>
      </c>
      <c r="O46" s="30">
        <f>Land_EIFS_S_DET!O82</f>
        <v>0</v>
      </c>
      <c r="P46" s="30">
        <f>Land_EIFS_S_DET!P82</f>
        <v>0</v>
      </c>
      <c r="Q46" s="71">
        <f>Land_EIFS_S_DET!Q82</f>
        <v>0</v>
      </c>
      <c r="R46" s="142"/>
      <c r="S46" s="59">
        <f>Land_EIFS_S_DET!S82</f>
        <v>0</v>
      </c>
      <c r="T46" s="15">
        <f>Land_EIFS_S_DET!T82</f>
        <v>0</v>
      </c>
      <c r="U46" s="60">
        <f>Land_EIFS_S_DET!U82</f>
        <v>0</v>
      </c>
      <c r="V46" s="60"/>
      <c r="W46" s="71"/>
      <c r="X46" s="115">
        <f>Land_EIFS_S_DET!X82</f>
        <v>0</v>
      </c>
    </row>
    <row r="47" spans="1:24" s="15" customFormat="1" ht="15.5">
      <c r="A47" s="15">
        <f>Land_EIFS_S_DET!A83</f>
        <v>0</v>
      </c>
      <c r="B47" s="114" t="str">
        <f>Land_EIFS_S_DET!B83</f>
        <v>LC09</v>
      </c>
      <c r="C47" s="22" t="str">
        <f>Land_EIFS_S_DET!C83</f>
        <v>Natural vegetation associations and mosaics</v>
      </c>
      <c r="D47" s="55">
        <f>Land_EIFS_S_DET!D83</f>
        <v>0</v>
      </c>
      <c r="E47" s="23">
        <f>Land_EIFS_S_DET!E83</f>
        <v>0</v>
      </c>
      <c r="F47" s="23">
        <f>Land_EIFS_S_DET!F83</f>
        <v>0</v>
      </c>
      <c r="G47" s="23">
        <f>Land_EIFS_S_DET!G83</f>
        <v>0</v>
      </c>
      <c r="H47" s="23">
        <f>Land_EIFS_S_DET!H83</f>
        <v>0</v>
      </c>
      <c r="I47" s="23">
        <f>Land_EIFS_S_DET!I83</f>
        <v>0</v>
      </c>
      <c r="J47" s="23">
        <f>Land_EIFS_S_DET!J83</f>
        <v>0</v>
      </c>
      <c r="K47" s="44">
        <f>Land_EIFS_S_DET!K83</f>
        <v>0</v>
      </c>
      <c r="L47" s="30">
        <f>Land_EIFS_S_DET!L83</f>
        <v>0</v>
      </c>
      <c r="M47" s="30">
        <f>Land_EIFS_S_DET!M83</f>
        <v>0</v>
      </c>
      <c r="N47" s="30">
        <f>Land_EIFS_S_DET!N83</f>
        <v>0</v>
      </c>
      <c r="O47" s="30">
        <f>Land_EIFS_S_DET!O83</f>
        <v>0</v>
      </c>
      <c r="P47" s="30">
        <f>Land_EIFS_S_DET!P83</f>
        <v>0</v>
      </c>
      <c r="Q47" s="71">
        <f>Land_EIFS_S_DET!Q83</f>
        <v>0</v>
      </c>
      <c r="R47" s="142"/>
      <c r="S47" s="55">
        <f>Land_EIFS_S_DET!S83</f>
        <v>0</v>
      </c>
      <c r="T47" s="23">
        <f>Land_EIFS_S_DET!T83</f>
        <v>0</v>
      </c>
      <c r="U47" s="56">
        <f>Land_EIFS_S_DET!U83</f>
        <v>0</v>
      </c>
      <c r="V47" s="56"/>
      <c r="W47" s="71"/>
      <c r="X47" s="115">
        <f>Land_EIFS_S_DET!X83</f>
        <v>0</v>
      </c>
    </row>
    <row r="48" spans="1:24" s="2" customFormat="1" ht="15.5">
      <c r="A48" s="2">
        <f>Land_EIFS_S_DET!A84</f>
        <v>0</v>
      </c>
      <c r="B48" s="116" t="str">
        <f>Land_EIFS_S_DET!B84</f>
        <v>LC10</v>
      </c>
      <c r="C48" s="24" t="str">
        <f>Land_EIFS_S_DET!C84</f>
        <v>Barren land</v>
      </c>
      <c r="D48" s="59">
        <f>Land_EIFS_S_DET!D84</f>
        <v>0</v>
      </c>
      <c r="E48" s="15">
        <f>Land_EIFS_S_DET!E84</f>
        <v>0</v>
      </c>
      <c r="F48" s="15">
        <f>Land_EIFS_S_DET!F84</f>
        <v>0</v>
      </c>
      <c r="G48" s="15">
        <f>Land_EIFS_S_DET!G84</f>
        <v>0</v>
      </c>
      <c r="H48" s="15">
        <f>Land_EIFS_S_DET!H84</f>
        <v>0</v>
      </c>
      <c r="I48" s="15">
        <f>Land_EIFS_S_DET!I84</f>
        <v>0</v>
      </c>
      <c r="J48" s="15">
        <f>Land_EIFS_S_DET!J84</f>
        <v>0</v>
      </c>
      <c r="K48" s="46">
        <f>Land_EIFS_S_DET!K84</f>
        <v>0</v>
      </c>
      <c r="L48" s="30">
        <f>Land_EIFS_S_DET!L84</f>
        <v>0</v>
      </c>
      <c r="M48" s="30">
        <f>Land_EIFS_S_DET!M84</f>
        <v>0</v>
      </c>
      <c r="N48" s="30">
        <f>Land_EIFS_S_DET!N84</f>
        <v>0</v>
      </c>
      <c r="O48" s="30">
        <f>Land_EIFS_S_DET!O84</f>
        <v>0</v>
      </c>
      <c r="P48" s="30">
        <f>Land_EIFS_S_DET!P84</f>
        <v>0</v>
      </c>
      <c r="Q48" s="71">
        <f>Land_EIFS_S_DET!Q84</f>
        <v>0</v>
      </c>
      <c r="R48" s="142"/>
      <c r="S48" s="59">
        <f>Land_EIFS_S_DET!S84</f>
        <v>0</v>
      </c>
      <c r="T48" s="15">
        <f>Land_EIFS_S_DET!T84</f>
        <v>0</v>
      </c>
      <c r="U48" s="60">
        <f>Land_EIFS_S_DET!U84</f>
        <v>0</v>
      </c>
      <c r="V48" s="60"/>
      <c r="W48" s="71"/>
      <c r="X48" s="115">
        <f>Land_EIFS_S_DET!X84</f>
        <v>0</v>
      </c>
    </row>
    <row r="49" spans="1:24" s="15" customFormat="1" ht="15.5">
      <c r="A49" s="15">
        <f>Land_EIFS_S_DET!A85</f>
        <v>0</v>
      </c>
      <c r="B49" s="114" t="str">
        <f>Land_EIFS_S_DET!B85</f>
        <v>LC11</v>
      </c>
      <c r="C49" s="22" t="str">
        <f>Land_EIFS_S_DET!C85</f>
        <v>Permanent snow and glaciers</v>
      </c>
      <c r="D49" s="55">
        <f>Land_EIFS_S_DET!D85</f>
        <v>0</v>
      </c>
      <c r="E49" s="23">
        <f>Land_EIFS_S_DET!E85</f>
        <v>0</v>
      </c>
      <c r="F49" s="23">
        <f>Land_EIFS_S_DET!F85</f>
        <v>0</v>
      </c>
      <c r="G49" s="23">
        <f>Land_EIFS_S_DET!G85</f>
        <v>0</v>
      </c>
      <c r="H49" s="23">
        <f>Land_EIFS_S_DET!H85</f>
        <v>0</v>
      </c>
      <c r="I49" s="23">
        <f>Land_EIFS_S_DET!I85</f>
        <v>0</v>
      </c>
      <c r="J49" s="23">
        <f>Land_EIFS_S_DET!J85</f>
        <v>0</v>
      </c>
      <c r="K49" s="44">
        <f>Land_EIFS_S_DET!K85</f>
        <v>0</v>
      </c>
      <c r="L49" s="30">
        <f>Land_EIFS_S_DET!L85</f>
        <v>0</v>
      </c>
      <c r="M49" s="30">
        <f>Land_EIFS_S_DET!M85</f>
        <v>0</v>
      </c>
      <c r="N49" s="30">
        <f>Land_EIFS_S_DET!N85</f>
        <v>0</v>
      </c>
      <c r="O49" s="30">
        <f>Land_EIFS_S_DET!O85</f>
        <v>0</v>
      </c>
      <c r="P49" s="30">
        <f>Land_EIFS_S_DET!P85</f>
        <v>0</v>
      </c>
      <c r="Q49" s="71">
        <f>Land_EIFS_S_DET!Q85</f>
        <v>0</v>
      </c>
      <c r="R49" s="142"/>
      <c r="S49" s="55">
        <f>Land_EIFS_S_DET!S85</f>
        <v>0</v>
      </c>
      <c r="T49" s="23">
        <f>Land_EIFS_S_DET!T85</f>
        <v>0</v>
      </c>
      <c r="U49" s="56">
        <f>Land_EIFS_S_DET!U85</f>
        <v>0</v>
      </c>
      <c r="V49" s="56"/>
      <c r="W49" s="71"/>
      <c r="X49" s="115">
        <f>Land_EIFS_S_DET!X85</f>
        <v>0</v>
      </c>
    </row>
    <row r="50" spans="1:24" s="2" customFormat="1" ht="15.5">
      <c r="A50" s="2">
        <f>Land_EIFS_S_DET!A86</f>
        <v>0</v>
      </c>
      <c r="B50" s="116" t="str">
        <f>Land_EIFS_S_DET!B86</f>
        <v>LC12</v>
      </c>
      <c r="C50" s="24" t="str">
        <f>Land_EIFS_S_DET!C86</f>
        <v>Open wetlands</v>
      </c>
      <c r="D50" s="59">
        <f>Land_EIFS_S_DET!D86</f>
        <v>0</v>
      </c>
      <c r="E50" s="15">
        <f>Land_EIFS_S_DET!E86</f>
        <v>0</v>
      </c>
      <c r="F50" s="15">
        <f>Land_EIFS_S_DET!F86</f>
        <v>0</v>
      </c>
      <c r="G50" s="15">
        <f>Land_EIFS_S_DET!G86</f>
        <v>0</v>
      </c>
      <c r="H50" s="15">
        <f>Land_EIFS_S_DET!H86</f>
        <v>0</v>
      </c>
      <c r="I50" s="15">
        <f>Land_EIFS_S_DET!I86</f>
        <v>0</v>
      </c>
      <c r="J50" s="15">
        <f>Land_EIFS_S_DET!J86</f>
        <v>0</v>
      </c>
      <c r="K50" s="46">
        <f>Land_EIFS_S_DET!K86</f>
        <v>0</v>
      </c>
      <c r="L50" s="30">
        <f>Land_EIFS_S_DET!L86</f>
        <v>0</v>
      </c>
      <c r="M50" s="30">
        <f>Land_EIFS_S_DET!M86</f>
        <v>0</v>
      </c>
      <c r="N50" s="30">
        <f>Land_EIFS_S_DET!N86</f>
        <v>0</v>
      </c>
      <c r="O50" s="30">
        <f>Land_EIFS_S_DET!O86</f>
        <v>0</v>
      </c>
      <c r="P50" s="30">
        <f>Land_EIFS_S_DET!P86</f>
        <v>0</v>
      </c>
      <c r="Q50" s="71">
        <f>Land_EIFS_S_DET!Q86</f>
        <v>0</v>
      </c>
      <c r="R50" s="142"/>
      <c r="S50" s="59">
        <f>Land_EIFS_S_DET!S86</f>
        <v>0</v>
      </c>
      <c r="T50" s="15">
        <f>Land_EIFS_S_DET!T86</f>
        <v>0</v>
      </c>
      <c r="U50" s="60">
        <f>Land_EIFS_S_DET!U86</f>
        <v>0</v>
      </c>
      <c r="V50" s="60"/>
      <c r="W50" s="71"/>
      <c r="X50" s="115">
        <f>Land_EIFS_S_DET!X86</f>
        <v>0</v>
      </c>
    </row>
    <row r="51" spans="1:24" s="2" customFormat="1" ht="15.5">
      <c r="A51" s="2">
        <f>Land_EIFS_S_DET!A89</f>
        <v>0</v>
      </c>
      <c r="B51" s="114" t="str">
        <f>Land_EIFS_S_DET!B89</f>
        <v>LC13</v>
      </c>
      <c r="C51" s="22" t="str">
        <f>Land_EIFS_S_DET!C89</f>
        <v>Inland water bodies</v>
      </c>
      <c r="D51" s="55">
        <f>Land_EIFS_S_DET!D89</f>
        <v>0</v>
      </c>
      <c r="E51" s="23">
        <f>Land_EIFS_S_DET!E89</f>
        <v>0</v>
      </c>
      <c r="F51" s="23">
        <f>Land_EIFS_S_DET!F89</f>
        <v>0</v>
      </c>
      <c r="G51" s="23">
        <f>Land_EIFS_S_DET!G89</f>
        <v>0</v>
      </c>
      <c r="H51" s="23">
        <f>Land_EIFS_S_DET!H89</f>
        <v>0</v>
      </c>
      <c r="I51" s="23">
        <f>Land_EIFS_S_DET!I89</f>
        <v>0</v>
      </c>
      <c r="J51" s="23">
        <f>Land_EIFS_S_DET!J89</f>
        <v>0</v>
      </c>
      <c r="K51" s="44">
        <f>Land_EIFS_S_DET!K89</f>
        <v>0</v>
      </c>
      <c r="L51" s="30">
        <f>Land_EIFS_S_DET!L89</f>
        <v>0</v>
      </c>
      <c r="M51" s="30">
        <f>Land_EIFS_S_DET!M89</f>
        <v>0</v>
      </c>
      <c r="N51" s="30">
        <f>Land_EIFS_S_DET!N89</f>
        <v>0</v>
      </c>
      <c r="O51" s="30">
        <f>Land_EIFS_S_DET!O89</f>
        <v>0</v>
      </c>
      <c r="P51" s="30">
        <f>Land_EIFS_S_DET!P89</f>
        <v>0</v>
      </c>
      <c r="Q51" s="71">
        <f>Land_EIFS_S_DET!Q89</f>
        <v>0</v>
      </c>
      <c r="R51" s="142"/>
      <c r="S51" s="55">
        <f>Land_EIFS_S_DET!S89</f>
        <v>0</v>
      </c>
      <c r="T51" s="23">
        <f>Land_EIFS_S_DET!T89</f>
        <v>0</v>
      </c>
      <c r="U51" s="56">
        <f>Land_EIFS_S_DET!U89</f>
        <v>0</v>
      </c>
      <c r="V51" s="56"/>
      <c r="W51" s="71"/>
      <c r="X51" s="115">
        <f>Land_EIFS_S_DET!X89</f>
        <v>0</v>
      </c>
    </row>
    <row r="52" spans="1:24" s="2" customFormat="1" ht="15.5">
      <c r="A52" s="2">
        <f>Land_EIFS_S_DET!A94</f>
        <v>0</v>
      </c>
      <c r="B52" s="116" t="str">
        <f>Land_EIFS_S_DET!B94</f>
        <v>LC14</v>
      </c>
      <c r="C52" s="24" t="str">
        <f>Land_EIFS_S_DET!C94</f>
        <v>Coastal water bodies and inter-tidal areas</v>
      </c>
      <c r="D52" s="59">
        <f>Land_EIFS_S_DET!D94</f>
        <v>0</v>
      </c>
      <c r="E52" s="15">
        <f>Land_EIFS_S_DET!E94</f>
        <v>0</v>
      </c>
      <c r="F52" s="15">
        <f>Land_EIFS_S_DET!F94</f>
        <v>0</v>
      </c>
      <c r="G52" s="15">
        <f>Land_EIFS_S_DET!G94</f>
        <v>0</v>
      </c>
      <c r="H52" s="15">
        <f>Land_EIFS_S_DET!H94</f>
        <v>0</v>
      </c>
      <c r="I52" s="15">
        <f>Land_EIFS_S_DET!I94</f>
        <v>0</v>
      </c>
      <c r="J52" s="15">
        <f>Land_EIFS_S_DET!J94</f>
        <v>0</v>
      </c>
      <c r="K52" s="46">
        <f>Land_EIFS_S_DET!K94</f>
        <v>0</v>
      </c>
      <c r="L52" s="30">
        <f>Land_EIFS_S_DET!L94</f>
        <v>0</v>
      </c>
      <c r="M52" s="30">
        <f>Land_EIFS_S_DET!M94</f>
        <v>0</v>
      </c>
      <c r="N52" s="30">
        <f>Land_EIFS_S_DET!N94</f>
        <v>0</v>
      </c>
      <c r="O52" s="30">
        <f>Land_EIFS_S_DET!O94</f>
        <v>0</v>
      </c>
      <c r="P52" s="30">
        <f>Land_EIFS_S_DET!P94</f>
        <v>0</v>
      </c>
      <c r="Q52" s="71">
        <f>Land_EIFS_S_DET!Q94</f>
        <v>0</v>
      </c>
      <c r="R52" s="142"/>
      <c r="S52" s="59">
        <f>Land_EIFS_S_DET!S94</f>
        <v>0</v>
      </c>
      <c r="T52" s="15">
        <f>Land_EIFS_S_DET!T94</f>
        <v>0</v>
      </c>
      <c r="U52" s="60">
        <f>Land_EIFS_S_DET!U94</f>
        <v>0</v>
      </c>
      <c r="V52" s="60"/>
      <c r="W52" s="71"/>
      <c r="X52" s="115">
        <f>Land_EIFS_S_DET!X94</f>
        <v>0</v>
      </c>
    </row>
    <row r="53" spans="1:24" s="2" customFormat="1" ht="15.5">
      <c r="A53" s="2">
        <f>Land_EIFS_S_DET!A95</f>
        <v>0</v>
      </c>
      <c r="B53" s="114">
        <f>Land_EIFS_S_DET!B95</f>
        <v>0</v>
      </c>
      <c r="C53" s="22" t="str">
        <f>Land_EIFS_S_DET!C95</f>
        <v>Sea (interface with land)</v>
      </c>
      <c r="D53" s="55">
        <f>Land_EIFS_S_DET!D95</f>
        <v>0</v>
      </c>
      <c r="E53" s="23">
        <f>Land_EIFS_S_DET!E95</f>
        <v>0</v>
      </c>
      <c r="F53" s="23">
        <f>Land_EIFS_S_DET!F95</f>
        <v>0</v>
      </c>
      <c r="G53" s="23">
        <f>Land_EIFS_S_DET!G95</f>
        <v>0</v>
      </c>
      <c r="H53" s="23">
        <f>Land_EIFS_S_DET!H95</f>
        <v>0</v>
      </c>
      <c r="I53" s="23">
        <f>Land_EIFS_S_DET!I95</f>
        <v>0</v>
      </c>
      <c r="J53" s="23">
        <f>Land_EIFS_S_DET!J95</f>
        <v>0</v>
      </c>
      <c r="K53" s="44">
        <f>Land_EIFS_S_DET!K95</f>
        <v>0</v>
      </c>
      <c r="L53" s="39">
        <f>Land_EIFS_S_DET!L95</f>
        <v>0</v>
      </c>
      <c r="M53" s="39">
        <f>Land_EIFS_S_DET!M95</f>
        <v>0</v>
      </c>
      <c r="N53" s="39">
        <f>Land_EIFS_S_DET!N95</f>
        <v>0</v>
      </c>
      <c r="O53" s="39">
        <f>Land_EIFS_S_DET!O95</f>
        <v>0</v>
      </c>
      <c r="P53" s="39">
        <f>Land_EIFS_S_DET!P95</f>
        <v>0</v>
      </c>
      <c r="Q53" s="163">
        <f>Land_EIFS_S_DET!Q95</f>
        <v>0</v>
      </c>
      <c r="R53" s="278"/>
      <c r="S53" s="55">
        <f>Land_EIFS_S_DET!S95</f>
        <v>0</v>
      </c>
      <c r="T53" s="23">
        <f>Land_EIFS_S_DET!T95</f>
        <v>0</v>
      </c>
      <c r="U53" s="56">
        <f>Land_EIFS_S_DET!U95</f>
        <v>0</v>
      </c>
      <c r="V53" s="56"/>
      <c r="W53" s="71"/>
      <c r="X53" s="115">
        <f>Land_EIFS_S_DET!X95</f>
        <v>0</v>
      </c>
    </row>
    <row r="54" spans="1:24" s="2" customFormat="1" ht="16" thickBot="1">
      <c r="A54" s="2">
        <f>Land_EIFS_S_DET!A96</f>
        <v>0</v>
      </c>
      <c r="B54" s="117" t="str">
        <f>Land_EIFS_S_DET!B96</f>
        <v>LC2</v>
      </c>
      <c r="C54" s="26" t="str">
        <f>Land_EIFS_S_DET!C96</f>
        <v>Closing stock of land cover</v>
      </c>
      <c r="D54" s="61">
        <f>Land_EIFS_S_DET!D96</f>
        <v>0</v>
      </c>
      <c r="E54" s="26">
        <f>Land_EIFS_S_DET!E96</f>
        <v>0</v>
      </c>
      <c r="F54" s="26">
        <f>Land_EIFS_S_DET!F96</f>
        <v>0</v>
      </c>
      <c r="G54" s="26">
        <f>Land_EIFS_S_DET!G96</f>
        <v>0</v>
      </c>
      <c r="H54" s="26">
        <f>Land_EIFS_S_DET!H96</f>
        <v>0</v>
      </c>
      <c r="I54" s="26">
        <f>Land_EIFS_S_DET!I96</f>
        <v>0</v>
      </c>
      <c r="J54" s="26">
        <f>Land_EIFS_S_DET!J96</f>
        <v>0</v>
      </c>
      <c r="K54" s="47">
        <f>Land_EIFS_S_DET!K96</f>
        <v>0</v>
      </c>
      <c r="L54" s="33">
        <f>Land_EIFS_S_DET!L96</f>
        <v>0</v>
      </c>
      <c r="M54" s="33">
        <f>Land_EIFS_S_DET!M96</f>
        <v>0</v>
      </c>
      <c r="N54" s="33">
        <f>Land_EIFS_S_DET!N96</f>
        <v>0</v>
      </c>
      <c r="O54" s="33">
        <f>Land_EIFS_S_DET!O96</f>
        <v>0</v>
      </c>
      <c r="P54" s="33">
        <f>Land_EIFS_S_DET!P96</f>
        <v>0</v>
      </c>
      <c r="Q54" s="84">
        <f>Land_EIFS_S_DET!Q96</f>
        <v>0</v>
      </c>
      <c r="R54" s="152"/>
      <c r="S54" s="61">
        <f>Land_EIFS_S_DET!S96</f>
        <v>0</v>
      </c>
      <c r="T54" s="26">
        <f>Land_EIFS_S_DET!T96</f>
        <v>0</v>
      </c>
      <c r="U54" s="62">
        <f>Land_EIFS_S_DET!U96</f>
        <v>0</v>
      </c>
      <c r="V54" s="62"/>
      <c r="W54" s="84"/>
      <c r="X54" s="118">
        <f>Land_EIFS_S_DET!X96</f>
        <v>0</v>
      </c>
    </row>
    <row r="55" spans="1:24" ht="19" thickTop="1">
      <c r="A55" s="8">
        <f>Land_EIFS_S_DET!A97</f>
        <v>0</v>
      </c>
      <c r="B55" s="112" t="str">
        <f>Land_EIFS_S_DET!B97</f>
        <v>I.2 Basic river systems account [SRMU]</v>
      </c>
      <c r="C55" s="5"/>
      <c r="D55" s="5">
        <f>Land_EIFS_S_DET!D97</f>
        <v>0</v>
      </c>
      <c r="E55" s="5">
        <f>Land_EIFS_S_DET!E97</f>
        <v>0</v>
      </c>
      <c r="F55" s="5">
        <f>Land_EIFS_S_DET!F97</f>
        <v>0</v>
      </c>
      <c r="G55" s="5">
        <f>Land_EIFS_S_DET!G97</f>
        <v>0</v>
      </c>
      <c r="H55" s="5">
        <f>Land_EIFS_S_DET!H97</f>
        <v>0</v>
      </c>
      <c r="I55" s="5">
        <f>Land_EIFS_S_DET!I97</f>
        <v>0</v>
      </c>
      <c r="J55" s="5">
        <f>Land_EIFS_S_DET!J97</f>
        <v>0</v>
      </c>
      <c r="K55" s="6">
        <f>Land_EIFS_S_DET!K97</f>
        <v>0</v>
      </c>
      <c r="L55" s="5">
        <f>Land_EIFS_S_DET!L97</f>
        <v>0</v>
      </c>
      <c r="M55" s="5">
        <f>Land_EIFS_S_DET!M97</f>
        <v>0</v>
      </c>
      <c r="N55" s="5">
        <f>Land_EIFS_S_DET!N97</f>
        <v>0</v>
      </c>
      <c r="O55" s="5">
        <f>Land_EIFS_S_DET!O97</f>
        <v>0</v>
      </c>
      <c r="P55" s="5">
        <f>Land_EIFS_S_DET!P97</f>
        <v>0</v>
      </c>
      <c r="Q55" s="5">
        <f>Land_EIFS_S_DET!Q97</f>
        <v>0</v>
      </c>
      <c r="R55" s="5"/>
      <c r="S55" s="6">
        <f>Land_EIFS_S_DET!S97</f>
        <v>0</v>
      </c>
      <c r="T55" s="6">
        <f>Land_EIFS_S_DET!T97</f>
        <v>0</v>
      </c>
      <c r="U55" s="6">
        <f>Land_EIFS_S_DET!U97</f>
        <v>0</v>
      </c>
      <c r="V55" s="6"/>
      <c r="W55" s="6"/>
      <c r="X55" s="113">
        <f>Land_EIFS_S_DET!X97</f>
        <v>0</v>
      </c>
    </row>
    <row r="56" spans="1:24" s="2" customFormat="1" ht="15.5">
      <c r="A56" s="2">
        <f>Land_EIFS_S_DET!A98</f>
        <v>0</v>
      </c>
      <c r="B56" s="121" t="str">
        <f>Land_EIFS_S_DET!B98</f>
        <v>RS1</v>
      </c>
      <c r="C56" s="35" t="str">
        <f>Land_EIFS_S_DET!C98</f>
        <v>Opening basic stock of rivers</v>
      </c>
      <c r="D56" s="139">
        <f>Land_EIFS_S_DET!D98</f>
        <v>0</v>
      </c>
      <c r="E56" s="32">
        <f>Land_EIFS_S_DET!E98</f>
        <v>0</v>
      </c>
      <c r="F56" s="32">
        <f>Land_EIFS_S_DET!F98</f>
        <v>0</v>
      </c>
      <c r="G56" s="32">
        <f>Land_EIFS_S_DET!G98</f>
        <v>0</v>
      </c>
      <c r="H56" s="32">
        <f>Land_EIFS_S_DET!H98</f>
        <v>0</v>
      </c>
      <c r="I56" s="32">
        <f>Land_EIFS_S_DET!I98</f>
        <v>0</v>
      </c>
      <c r="J56" s="32">
        <f>Land_EIFS_S_DET!J98</f>
        <v>0</v>
      </c>
      <c r="K56" s="32">
        <f>Land_EIFS_S_DET!K98</f>
        <v>0</v>
      </c>
      <c r="L56" s="82">
        <f>Land_EIFS_S_DET!L98</f>
        <v>0</v>
      </c>
      <c r="M56" s="35">
        <f>Land_EIFS_S_DET!M98</f>
        <v>0</v>
      </c>
      <c r="N56" s="35">
        <f>Land_EIFS_S_DET!N98</f>
        <v>0</v>
      </c>
      <c r="O56" s="35">
        <f>Land_EIFS_S_DET!O98</f>
        <v>0</v>
      </c>
      <c r="P56" s="35">
        <f>Land_EIFS_S_DET!P98</f>
        <v>0</v>
      </c>
      <c r="Q56" s="77">
        <f>Land_EIFS_S_DET!Q98</f>
        <v>0</v>
      </c>
      <c r="R56" s="35"/>
      <c r="S56" s="32">
        <f>Land_EIFS_S_DET!S98</f>
        <v>0</v>
      </c>
      <c r="T56" s="32">
        <f>Land_EIFS_S_DET!T98</f>
        <v>0</v>
      </c>
      <c r="U56" s="32">
        <f>Land_EIFS_S_DET!U98</f>
        <v>0</v>
      </c>
      <c r="V56" s="32"/>
      <c r="W56" s="122"/>
      <c r="X56" s="122">
        <f>Land_EIFS_S_DET!X98</f>
        <v>0</v>
      </c>
    </row>
    <row r="57" spans="1:24" s="2" customFormat="1" ht="15.5">
      <c r="B57" s="182" t="str">
        <f>Land_EIFS_S_DET!B103</f>
        <v>RSF1</v>
      </c>
      <c r="C57" s="183" t="str">
        <f>Land_EIFS_S_DET!C103</f>
        <v>Change of due to water use and rivers management</v>
      </c>
      <c r="D57" s="139"/>
      <c r="E57" s="32"/>
      <c r="F57" s="32"/>
      <c r="G57" s="32"/>
      <c r="H57" s="32"/>
      <c r="I57" s="32"/>
      <c r="J57" s="32"/>
      <c r="K57" s="32"/>
      <c r="L57" s="147"/>
      <c r="M57" s="37"/>
      <c r="N57" s="37"/>
      <c r="O57" s="37"/>
      <c r="P57" s="37"/>
      <c r="Q57" s="66"/>
      <c r="R57" s="37"/>
      <c r="S57" s="32"/>
      <c r="T57" s="32"/>
      <c r="U57" s="32"/>
      <c r="V57" s="32"/>
      <c r="W57" s="122"/>
      <c r="X57" s="122"/>
    </row>
    <row r="58" spans="1:24" s="2" customFormat="1" ht="15.5">
      <c r="B58" s="184" t="str">
        <f>Land_EIFS_S_DET!B107</f>
        <v>RSF2</v>
      </c>
      <c r="C58" s="185" t="str">
        <f>Land_EIFS_S_DET!C107</f>
        <v>Change due to natural causes &amp; unknown</v>
      </c>
      <c r="D58" s="139"/>
      <c r="E58" s="32"/>
      <c r="F58" s="32"/>
      <c r="G58" s="32"/>
      <c r="H58" s="32"/>
      <c r="I58" s="32"/>
      <c r="J58" s="32"/>
      <c r="K58" s="32"/>
      <c r="L58" s="82"/>
      <c r="M58" s="35"/>
      <c r="N58" s="35"/>
      <c r="O58" s="35"/>
      <c r="P58" s="35"/>
      <c r="Q58" s="77"/>
      <c r="R58" s="35"/>
      <c r="S58" s="32"/>
      <c r="T58" s="32"/>
      <c r="U58" s="32"/>
      <c r="V58" s="32"/>
      <c r="W58" s="122"/>
      <c r="X58" s="122"/>
    </row>
    <row r="59" spans="1:24" s="15" customFormat="1" ht="15.5">
      <c r="A59" s="15">
        <f>Land_EIFS_S_DET!A108</f>
        <v>0</v>
      </c>
      <c r="B59" s="123" t="str">
        <f>Land_EIFS_S_DET!B108</f>
        <v>RSF3</v>
      </c>
      <c r="C59" s="37" t="str">
        <f>Land_EIFS_S_DET!C108</f>
        <v>Net change in river basic stocks</v>
      </c>
      <c r="D59" s="139">
        <f>Land_EIFS_S_DET!D108</f>
        <v>0</v>
      </c>
      <c r="E59" s="32">
        <f>Land_EIFS_S_DET!E108</f>
        <v>0</v>
      </c>
      <c r="F59" s="32">
        <f>Land_EIFS_S_DET!F108</f>
        <v>0</v>
      </c>
      <c r="G59" s="32">
        <f>Land_EIFS_S_DET!G108</f>
        <v>0</v>
      </c>
      <c r="H59" s="32">
        <f>Land_EIFS_S_DET!H108</f>
        <v>0</v>
      </c>
      <c r="I59" s="32">
        <f>Land_EIFS_S_DET!I108</f>
        <v>0</v>
      </c>
      <c r="J59" s="32">
        <f>Land_EIFS_S_DET!J108</f>
        <v>0</v>
      </c>
      <c r="K59" s="32">
        <f>Land_EIFS_S_DET!K108</f>
        <v>0</v>
      </c>
      <c r="L59" s="147">
        <f>Land_EIFS_S_DET!L108</f>
        <v>0</v>
      </c>
      <c r="M59" s="37">
        <f>Land_EIFS_S_DET!M108</f>
        <v>0</v>
      </c>
      <c r="N59" s="37">
        <f>Land_EIFS_S_DET!N108</f>
        <v>0</v>
      </c>
      <c r="O59" s="37">
        <f>Land_EIFS_S_DET!O108</f>
        <v>0</v>
      </c>
      <c r="P59" s="37">
        <f>Land_EIFS_S_DET!P108</f>
        <v>0</v>
      </c>
      <c r="Q59" s="66">
        <f>Land_EIFS_S_DET!Q108</f>
        <v>0</v>
      </c>
      <c r="R59" s="37"/>
      <c r="S59" s="32">
        <f>Land_EIFS_S_DET!S108</f>
        <v>0</v>
      </c>
      <c r="T59" s="32">
        <f>Land_EIFS_S_DET!T108</f>
        <v>0</v>
      </c>
      <c r="U59" s="32">
        <f>Land_EIFS_S_DET!U108</f>
        <v>0</v>
      </c>
      <c r="V59" s="32"/>
      <c r="W59" s="122"/>
      <c r="X59" s="122">
        <f>Land_EIFS_S_DET!X108</f>
        <v>0</v>
      </c>
    </row>
    <row r="60" spans="1:24" s="2" customFormat="1" ht="16" thickBot="1">
      <c r="A60" s="2">
        <f>Land_EIFS_S_DET!A109</f>
        <v>0</v>
      </c>
      <c r="B60" s="128" t="str">
        <f>Land_EIFS_S_DET!B109</f>
        <v>RS2</v>
      </c>
      <c r="C60" s="34" t="str">
        <f>Land_EIFS_S_DET!C109</f>
        <v>Closing basic stock of rivers</v>
      </c>
      <c r="D60" s="152">
        <f>Land_EIFS_S_DET!D109</f>
        <v>0</v>
      </c>
      <c r="E60" s="33">
        <f>Land_EIFS_S_DET!E109</f>
        <v>0</v>
      </c>
      <c r="F60" s="33">
        <f>Land_EIFS_S_DET!F109</f>
        <v>0</v>
      </c>
      <c r="G60" s="33">
        <f>Land_EIFS_S_DET!G109</f>
        <v>0</v>
      </c>
      <c r="H60" s="33">
        <f>Land_EIFS_S_DET!H109</f>
        <v>0</v>
      </c>
      <c r="I60" s="33">
        <f>Land_EIFS_S_DET!I109</f>
        <v>0</v>
      </c>
      <c r="J60" s="33">
        <f>Land_EIFS_S_DET!J109</f>
        <v>0</v>
      </c>
      <c r="K60" s="33">
        <f>Land_EIFS_S_DET!K109</f>
        <v>0</v>
      </c>
      <c r="L60" s="141">
        <f>Land_EIFS_S_DET!L109</f>
        <v>0</v>
      </c>
      <c r="M60" s="34">
        <f>Land_EIFS_S_DET!M109</f>
        <v>0</v>
      </c>
      <c r="N60" s="34">
        <f>Land_EIFS_S_DET!N109</f>
        <v>0</v>
      </c>
      <c r="O60" s="34">
        <f>Land_EIFS_S_DET!O109</f>
        <v>0</v>
      </c>
      <c r="P60" s="34">
        <f>Land_EIFS_S_DET!P109</f>
        <v>0</v>
      </c>
      <c r="Q60" s="69">
        <f>Land_EIFS_S_DET!Q109</f>
        <v>0</v>
      </c>
      <c r="R60" s="34"/>
      <c r="S60" s="33">
        <f>Land_EIFS_S_DET!S109</f>
        <v>0</v>
      </c>
      <c r="T60" s="33">
        <f>Land_EIFS_S_DET!T109</f>
        <v>0</v>
      </c>
      <c r="U60" s="33">
        <f>Land_EIFS_S_DET!U109</f>
        <v>0</v>
      </c>
      <c r="V60" s="33"/>
      <c r="W60" s="118"/>
      <c r="X60" s="118">
        <f>Land_EIFS_S_DET!X109</f>
        <v>0</v>
      </c>
    </row>
    <row r="61" spans="1:24" s="15" customFormat="1" ht="7.5" customHeight="1" thickTop="1">
      <c r="B61" s="30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</row>
    <row r="62" spans="1:24" ht="18.5">
      <c r="A62" s="8">
        <f>Land_EIFS_S_DET!A110</f>
        <v>0</v>
      </c>
      <c r="B62" s="112" t="str">
        <f>Land_EIFS_S_DET!B110</f>
        <v>II. Accessible ecosystem infrastructure potential</v>
      </c>
      <c r="C62" s="5"/>
      <c r="D62" s="5">
        <f>Land_EIFS_S_DET!D110</f>
        <v>0</v>
      </c>
      <c r="E62" s="5">
        <f>Land_EIFS_S_DET!E110</f>
        <v>0</v>
      </c>
      <c r="F62" s="5">
        <f>Land_EIFS_S_DET!F110</f>
        <v>0</v>
      </c>
      <c r="G62" s="5">
        <f>Land_EIFS_S_DET!G110</f>
        <v>0</v>
      </c>
      <c r="H62" s="5">
        <f>Land_EIFS_S_DET!H110</f>
        <v>0</v>
      </c>
      <c r="I62" s="5">
        <f>Land_EIFS_S_DET!I110</f>
        <v>0</v>
      </c>
      <c r="J62" s="5">
        <f>Land_EIFS_S_DET!J110</f>
        <v>0</v>
      </c>
      <c r="K62" s="6">
        <f>Land_EIFS_S_DET!K110</f>
        <v>0</v>
      </c>
      <c r="L62" s="5">
        <f>Land_EIFS_S_DET!L110</f>
        <v>0</v>
      </c>
      <c r="M62" s="5">
        <f>Land_EIFS_S_DET!M110</f>
        <v>0</v>
      </c>
      <c r="N62" s="5">
        <f>Land_EIFS_S_DET!N110</f>
        <v>0</v>
      </c>
      <c r="O62" s="5">
        <f>Land_EIFS_S_DET!O110</f>
        <v>0</v>
      </c>
      <c r="P62" s="5">
        <f>Land_EIFS_S_DET!P110</f>
        <v>0</v>
      </c>
      <c r="Q62" s="5">
        <f>Land_EIFS_S_DET!Q110</f>
        <v>0</v>
      </c>
      <c r="R62" s="5"/>
      <c r="S62" s="6">
        <f>Land_EIFS_S_DET!S110</f>
        <v>0</v>
      </c>
      <c r="T62" s="6">
        <f>Land_EIFS_S_DET!T110</f>
        <v>0</v>
      </c>
      <c r="U62" s="6">
        <f>Land_EIFS_S_DET!U110</f>
        <v>0</v>
      </c>
      <c r="V62" s="6"/>
      <c r="W62" s="6"/>
      <c r="X62" s="113">
        <f>Land_EIFS_S_DET!X110</f>
        <v>0</v>
      </c>
    </row>
    <row r="63" spans="1:24" s="2" customFormat="1" ht="15.5">
      <c r="A63" s="2">
        <f>Land_EIFS_S_DET!A111</f>
        <v>0</v>
      </c>
      <c r="B63" s="124" t="str">
        <f>Land_EIFS_S_DET!B111</f>
        <v>LC1</v>
      </c>
      <c r="C63" s="38" t="str">
        <f>Land_EIFS_S_DET!C111</f>
        <v>Opening stock of land cover in km2</v>
      </c>
      <c r="D63" s="80">
        <f>Land_EIFS_S_DET!D111</f>
        <v>0</v>
      </c>
      <c r="E63" s="38">
        <f>Land_EIFS_S_DET!E111</f>
        <v>0</v>
      </c>
      <c r="F63" s="38">
        <f>Land_EIFS_S_DET!F111</f>
        <v>0</v>
      </c>
      <c r="G63" s="38">
        <f>Land_EIFS_S_DET!G111</f>
        <v>0</v>
      </c>
      <c r="H63" s="38">
        <f>Land_EIFS_S_DET!H111</f>
        <v>0</v>
      </c>
      <c r="I63" s="38">
        <f>Land_EIFS_S_DET!I111</f>
        <v>0</v>
      </c>
      <c r="J63" s="38">
        <f>Land_EIFS_S_DET!J111</f>
        <v>0</v>
      </c>
      <c r="K63" s="70">
        <f>Land_EIFS_S_DET!K111</f>
        <v>0</v>
      </c>
      <c r="L63" s="81">
        <f>Land_EIFS_S_DET!L111</f>
        <v>0</v>
      </c>
      <c r="M63" s="81">
        <f>Land_EIFS_S_DET!M111</f>
        <v>0</v>
      </c>
      <c r="N63" s="81">
        <f>Land_EIFS_S_DET!N111</f>
        <v>0</v>
      </c>
      <c r="O63" s="81">
        <f>Land_EIFS_S_DET!O111</f>
        <v>0</v>
      </c>
      <c r="P63" s="81">
        <f>Land_EIFS_S_DET!P111</f>
        <v>0</v>
      </c>
      <c r="Q63" s="83">
        <f>Land_EIFS_S_DET!Q111</f>
        <v>0</v>
      </c>
      <c r="R63" s="151"/>
      <c r="S63" s="80">
        <f>Land_EIFS_S_DET!S111</f>
        <v>0</v>
      </c>
      <c r="T63" s="38">
        <f>Land_EIFS_S_DET!T111</f>
        <v>0</v>
      </c>
      <c r="U63" s="38">
        <f>Land_EIFS_S_DET!U111</f>
        <v>0</v>
      </c>
      <c r="V63" s="38"/>
      <c r="W63" s="125"/>
      <c r="X63" s="125">
        <f>Land_EIFS_S_DET!X111</f>
        <v>0</v>
      </c>
    </row>
    <row r="64" spans="1:24" s="3" customFormat="1">
      <c r="A64" s="3">
        <f>Land_EIFS_S_DET!A117</f>
        <v>0</v>
      </c>
      <c r="B64" s="214" t="str">
        <f>Land_EIFS_S_DET!B117</f>
        <v>LEP_avg</v>
      </c>
      <c r="C64" s="215" t="str">
        <f>Land_EIFS_S_DET!C117</f>
        <v>Average LEP composite index by km2</v>
      </c>
      <c r="D64" s="216">
        <f>Land_EIFS_S_DET!D117</f>
        <v>0</v>
      </c>
      <c r="E64" s="217">
        <f>Land_EIFS_S_DET!E117</f>
        <v>0</v>
      </c>
      <c r="F64" s="217">
        <f>Land_EIFS_S_DET!F117</f>
        <v>0</v>
      </c>
      <c r="G64" s="217">
        <f>Land_EIFS_S_DET!G117</f>
        <v>0</v>
      </c>
      <c r="H64" s="217">
        <f>Land_EIFS_S_DET!H117</f>
        <v>0</v>
      </c>
      <c r="I64" s="217">
        <f>Land_EIFS_S_DET!I117</f>
        <v>0</v>
      </c>
      <c r="J64" s="217">
        <f>Land_EIFS_S_DET!J117</f>
        <v>0</v>
      </c>
      <c r="K64" s="218">
        <f>Land_EIFS_S_DET!K117</f>
        <v>0</v>
      </c>
      <c r="L64" s="219">
        <f>Land_EIFS_S_DET!L117</f>
        <v>0</v>
      </c>
      <c r="M64" s="219">
        <f>Land_EIFS_S_DET!M117</f>
        <v>0</v>
      </c>
      <c r="N64" s="219">
        <f>Land_EIFS_S_DET!N117</f>
        <v>0</v>
      </c>
      <c r="O64" s="219">
        <f>Land_EIFS_S_DET!O117</f>
        <v>0</v>
      </c>
      <c r="P64" s="219">
        <f>Land_EIFS_S_DET!P117</f>
        <v>0</v>
      </c>
      <c r="Q64" s="220">
        <f>Land_EIFS_S_DET!Q117</f>
        <v>0</v>
      </c>
      <c r="R64" s="283"/>
      <c r="S64" s="216">
        <f>Land_EIFS_S_DET!S117</f>
        <v>0</v>
      </c>
      <c r="T64" s="217">
        <f>Land_EIFS_S_DET!T117</f>
        <v>0</v>
      </c>
      <c r="U64" s="217">
        <f>Land_EIFS_S_DET!U117</f>
        <v>0</v>
      </c>
      <c r="V64" s="217"/>
      <c r="W64" s="221"/>
      <c r="X64" s="221">
        <f>Land_EIFS_S_DET!X117</f>
        <v>0</v>
      </c>
    </row>
    <row r="65" spans="1:24" s="2" customFormat="1" ht="16" thickBot="1">
      <c r="A65" s="2">
        <f>Land_EIFS_S_DET!A118</f>
        <v>0</v>
      </c>
      <c r="B65" s="128" t="str">
        <f>Land_EIFS_S_DET!B118</f>
        <v>NLEP1</v>
      </c>
      <c r="C65" s="34" t="str">
        <f>Land_EIFS_S_DET!C118</f>
        <v>Net Landscape Ecosystem Potential = LC1 x LEP_avg</v>
      </c>
      <c r="D65" s="141">
        <f>Land_EIFS_S_DET!D118</f>
        <v>0</v>
      </c>
      <c r="E65" s="34">
        <f>Land_EIFS_S_DET!E118</f>
        <v>0</v>
      </c>
      <c r="F65" s="34">
        <f>Land_EIFS_S_DET!F118</f>
        <v>0</v>
      </c>
      <c r="G65" s="34">
        <f>Land_EIFS_S_DET!G118</f>
        <v>0</v>
      </c>
      <c r="H65" s="34">
        <f>Land_EIFS_S_DET!H118</f>
        <v>0</v>
      </c>
      <c r="I65" s="34">
        <f>Land_EIFS_S_DET!I118</f>
        <v>0</v>
      </c>
      <c r="J65" s="34">
        <f>Land_EIFS_S_DET!J118</f>
        <v>0</v>
      </c>
      <c r="K65" s="69">
        <f>Land_EIFS_S_DET!K118</f>
        <v>0</v>
      </c>
      <c r="L65" s="33">
        <f>Land_EIFS_S_DET!L118</f>
        <v>0</v>
      </c>
      <c r="M65" s="33">
        <f>Land_EIFS_S_DET!M118</f>
        <v>0</v>
      </c>
      <c r="N65" s="33">
        <f>Land_EIFS_S_DET!N118</f>
        <v>0</v>
      </c>
      <c r="O65" s="33">
        <f>Land_EIFS_S_DET!O118</f>
        <v>0</v>
      </c>
      <c r="P65" s="33">
        <f>Land_EIFS_S_DET!P118</f>
        <v>0</v>
      </c>
      <c r="Q65" s="84">
        <f>Land_EIFS_S_DET!Q118</f>
        <v>0</v>
      </c>
      <c r="R65" s="152"/>
      <c r="S65" s="141">
        <f>Land_EIFS_S_DET!S118</f>
        <v>0</v>
      </c>
      <c r="T65" s="34">
        <f>Land_EIFS_S_DET!T118</f>
        <v>0</v>
      </c>
      <c r="U65" s="34">
        <f>Land_EIFS_S_DET!U118</f>
        <v>0</v>
      </c>
      <c r="V65" s="34"/>
      <c r="W65" s="118"/>
      <c r="X65" s="118">
        <f>Land_EIFS_S_DET!X118</f>
        <v>0</v>
      </c>
    </row>
    <row r="66" spans="1:24" s="2" customFormat="1" ht="16" thickTop="1">
      <c r="A66" s="2">
        <f>Land_EIFS_S_DET!A119</f>
        <v>0</v>
      </c>
      <c r="B66" s="124" t="str">
        <f>Land_EIFS_S_DET!B119</f>
        <v>RS1</v>
      </c>
      <c r="C66" s="38" t="str">
        <f>Land_EIFS_S_DET!C119</f>
        <v>Opening stock of rivers in standardized river measurement units (SRMU)</v>
      </c>
      <c r="D66" s="80">
        <f>Land_EIFS_S_DET!D119</f>
        <v>0</v>
      </c>
      <c r="E66" s="38">
        <f>Land_EIFS_S_DET!E119</f>
        <v>0</v>
      </c>
      <c r="F66" s="38">
        <f>Land_EIFS_S_DET!F119</f>
        <v>0</v>
      </c>
      <c r="G66" s="38">
        <f>Land_EIFS_S_DET!G119</f>
        <v>0</v>
      </c>
      <c r="H66" s="38">
        <f>Land_EIFS_S_DET!H119</f>
        <v>0</v>
      </c>
      <c r="I66" s="38">
        <f>Land_EIFS_S_DET!I119</f>
        <v>0</v>
      </c>
      <c r="J66" s="38">
        <f>Land_EIFS_S_DET!J119</f>
        <v>0</v>
      </c>
      <c r="K66" s="70">
        <f>Land_EIFS_S_DET!K119</f>
        <v>0</v>
      </c>
      <c r="L66" s="38">
        <f>Land_EIFS_S_DET!L119</f>
        <v>0</v>
      </c>
      <c r="M66" s="38">
        <f>Land_EIFS_S_DET!M119</f>
        <v>0</v>
      </c>
      <c r="N66" s="38">
        <f>Land_EIFS_S_DET!N119</f>
        <v>0</v>
      </c>
      <c r="O66" s="38">
        <f>Land_EIFS_S_DET!O119</f>
        <v>0</v>
      </c>
      <c r="P66" s="38">
        <f>Land_EIFS_S_DET!P119</f>
        <v>0</v>
      </c>
      <c r="Q66" s="70">
        <f>Land_EIFS_S_DET!Q119</f>
        <v>0</v>
      </c>
      <c r="R66" s="80"/>
      <c r="S66" s="247">
        <f>Land_EIFS_S_DET!S119</f>
        <v>0</v>
      </c>
      <c r="T66" s="38">
        <f>Land_EIFS_S_DET!T119</f>
        <v>0</v>
      </c>
      <c r="U66" s="38">
        <f>Land_EIFS_S_DET!U119</f>
        <v>0</v>
      </c>
      <c r="V66" s="38"/>
      <c r="W66" s="125"/>
      <c r="X66" s="125">
        <f>Land_EIFS_S_DET!X119</f>
        <v>0</v>
      </c>
    </row>
    <row r="67" spans="1:24">
      <c r="A67" s="2">
        <f>Land_EIFS_S_DET!A125</f>
        <v>0</v>
      </c>
      <c r="B67" s="126" t="str">
        <f>Land_EIFS_S_DET!B125</f>
        <v>REP_idx</v>
      </c>
      <c r="C67" s="28" t="str">
        <f>Land_EIFS_S_DET!C125</f>
        <v>REP composite index</v>
      </c>
      <c r="D67" s="142">
        <f>Land_EIFS_S_DET!D125</f>
        <v>0</v>
      </c>
      <c r="E67" s="30">
        <f>Land_EIFS_S_DET!E125</f>
        <v>0</v>
      </c>
      <c r="F67" s="30">
        <f>Land_EIFS_S_DET!F125</f>
        <v>0</v>
      </c>
      <c r="G67" s="30">
        <f>Land_EIFS_S_DET!G125</f>
        <v>0</v>
      </c>
      <c r="H67" s="30">
        <f>Land_EIFS_S_DET!H125</f>
        <v>0</v>
      </c>
      <c r="I67" s="30">
        <f>Land_EIFS_S_DET!I125</f>
        <v>0</v>
      </c>
      <c r="J67" s="30">
        <f>Land_EIFS_S_DET!J125</f>
        <v>0</v>
      </c>
      <c r="K67" s="71">
        <f>Land_EIFS_S_DET!K125</f>
        <v>0</v>
      </c>
      <c r="L67" s="15">
        <f>Land_EIFS_S_DET!L125</f>
        <v>0</v>
      </c>
      <c r="M67" s="15">
        <f>Land_EIFS_S_DET!M125</f>
        <v>0</v>
      </c>
      <c r="N67" s="15">
        <f>Land_EIFS_S_DET!N125</f>
        <v>0</v>
      </c>
      <c r="O67" s="15">
        <f>Land_EIFS_S_DET!O125</f>
        <v>0</v>
      </c>
      <c r="P67" s="15">
        <f>Land_EIFS_S_DET!P125</f>
        <v>0</v>
      </c>
      <c r="Q67" s="46">
        <f>Land_EIFS_S_DET!Q125</f>
        <v>0</v>
      </c>
      <c r="R67" s="59"/>
      <c r="S67" s="142">
        <f>Land_EIFS_S_DET!S125</f>
        <v>0</v>
      </c>
      <c r="T67" s="30">
        <f>Land_EIFS_S_DET!T125</f>
        <v>0</v>
      </c>
      <c r="U67" s="30">
        <f>Land_EIFS_S_DET!U125</f>
        <v>0</v>
      </c>
      <c r="V67" s="30"/>
      <c r="W67" s="115"/>
      <c r="X67" s="115">
        <f>Land_EIFS_S_DET!X125</f>
        <v>0</v>
      </c>
    </row>
    <row r="68" spans="1:24" ht="15.5">
      <c r="A68" s="2">
        <f>Land_EIFS_S_DET!A126</f>
        <v>0</v>
      </c>
      <c r="B68" s="124" t="str">
        <f>Land_EIFS_S_DET!B126</f>
        <v>NREP1</v>
      </c>
      <c r="C68" s="38" t="str">
        <f>Land_EIFS_S_DET!C126</f>
        <v>Net River Ecosystem Potential = RS1 x REP_idx</v>
      </c>
      <c r="D68" s="142">
        <f>Land_EIFS_S_DET!D126</f>
        <v>0</v>
      </c>
      <c r="E68" s="30">
        <f>Land_EIFS_S_DET!E126</f>
        <v>0</v>
      </c>
      <c r="F68" s="30">
        <f>Land_EIFS_S_DET!F126</f>
        <v>0</v>
      </c>
      <c r="G68" s="30">
        <f>Land_EIFS_S_DET!G126</f>
        <v>0</v>
      </c>
      <c r="H68" s="30">
        <f>Land_EIFS_S_DET!H126</f>
        <v>0</v>
      </c>
      <c r="I68" s="30">
        <f>Land_EIFS_S_DET!I126</f>
        <v>0</v>
      </c>
      <c r="J68" s="30">
        <f>Land_EIFS_S_DET!J126</f>
        <v>0</v>
      </c>
      <c r="K68" s="71">
        <f>Land_EIFS_S_DET!K126</f>
        <v>0</v>
      </c>
      <c r="L68" s="23">
        <f>Land_EIFS_S_DET!L126</f>
        <v>0</v>
      </c>
      <c r="M68" s="23">
        <f>Land_EIFS_S_DET!M126</f>
        <v>0</v>
      </c>
      <c r="N68" s="23">
        <f>Land_EIFS_S_DET!N126</f>
        <v>0</v>
      </c>
      <c r="O68" s="23">
        <f>Land_EIFS_S_DET!O126</f>
        <v>0</v>
      </c>
      <c r="P68" s="23">
        <f>Land_EIFS_S_DET!P126</f>
        <v>0</v>
      </c>
      <c r="Q68" s="44">
        <f>Land_EIFS_S_DET!Q126</f>
        <v>0</v>
      </c>
      <c r="R68" s="55"/>
      <c r="S68" s="142">
        <f>Land_EIFS_S_DET!S126</f>
        <v>0</v>
      </c>
      <c r="T68" s="30">
        <f>Land_EIFS_S_DET!T126</f>
        <v>0</v>
      </c>
      <c r="U68" s="30">
        <f>Land_EIFS_S_DET!U126</f>
        <v>0</v>
      </c>
      <c r="V68" s="30"/>
      <c r="W68" s="115"/>
      <c r="X68" s="115">
        <f>Land_EIFS_S_DET!X126</f>
        <v>0</v>
      </c>
    </row>
    <row r="69" spans="1:24" s="3" customFormat="1">
      <c r="A69" s="3">
        <f>Land_EIFS_S_DET!A127</f>
        <v>0</v>
      </c>
      <c r="B69" s="126" t="str">
        <f>Land_EIFS_S_DET!B127</f>
        <v>REP_avg</v>
      </c>
      <c r="C69" s="28" t="str">
        <f>Land_EIFS_S_DET!C127</f>
        <v>Average NREP by km2</v>
      </c>
      <c r="D69" s="140">
        <f>Land_EIFS_S_DET!D127</f>
        <v>0</v>
      </c>
      <c r="E69" s="25">
        <f>Land_EIFS_S_DET!E127</f>
        <v>0</v>
      </c>
      <c r="F69" s="25">
        <f>Land_EIFS_S_DET!F127</f>
        <v>0</v>
      </c>
      <c r="G69" s="25">
        <f>Land_EIFS_S_DET!G127</f>
        <v>0</v>
      </c>
      <c r="H69" s="25">
        <f>Land_EIFS_S_DET!H127</f>
        <v>0</v>
      </c>
      <c r="I69" s="25">
        <f>Land_EIFS_S_DET!I127</f>
        <v>0</v>
      </c>
      <c r="J69" s="25">
        <f>Land_EIFS_S_DET!J127</f>
        <v>0</v>
      </c>
      <c r="K69" s="72">
        <f>Land_EIFS_S_DET!K127</f>
        <v>0</v>
      </c>
      <c r="L69" s="31">
        <f>Land_EIFS_S_DET!L127</f>
        <v>0</v>
      </c>
      <c r="M69" s="31">
        <f>Land_EIFS_S_DET!M127</f>
        <v>0</v>
      </c>
      <c r="N69" s="31">
        <f>Land_EIFS_S_DET!N127</f>
        <v>0</v>
      </c>
      <c r="O69" s="31">
        <f>Land_EIFS_S_DET!O127</f>
        <v>0</v>
      </c>
      <c r="P69" s="31">
        <f>Land_EIFS_S_DET!P127</f>
        <v>0</v>
      </c>
      <c r="Q69" s="78">
        <f>Land_EIFS_S_DET!Q127</f>
        <v>0</v>
      </c>
      <c r="R69" s="150"/>
      <c r="S69" s="150">
        <f>Land_EIFS_S_DET!S127</f>
        <v>0</v>
      </c>
      <c r="T69" s="31">
        <f>Land_EIFS_S_DET!T127</f>
        <v>0</v>
      </c>
      <c r="U69" s="31">
        <f>Land_EIFS_S_DET!U127</f>
        <v>0</v>
      </c>
      <c r="V69" s="31"/>
      <c r="W69" s="127"/>
      <c r="X69" s="127">
        <f>Land_EIFS_S_DET!X127</f>
        <v>0</v>
      </c>
    </row>
    <row r="70" spans="1:24" s="2" customFormat="1" ht="15.5">
      <c r="A70" s="2">
        <f>Land_EIFS_S_DET!A128</f>
        <v>0</v>
      </c>
      <c r="B70" s="124" t="str">
        <f>Land_EIFS_S_DET!B128</f>
        <v>LREP1</v>
      </c>
      <c r="C70" s="38" t="str">
        <f>Land_EIFS_S_DET!C128</f>
        <v>Landscape River Ecosystem Potential = LC1 x REP_avg</v>
      </c>
      <c r="D70" s="80">
        <f>Land_EIFS_S_DET!D128</f>
        <v>0</v>
      </c>
      <c r="E70" s="38">
        <f>Land_EIFS_S_DET!E128</f>
        <v>0</v>
      </c>
      <c r="F70" s="38">
        <f>Land_EIFS_S_DET!F128</f>
        <v>0</v>
      </c>
      <c r="G70" s="38">
        <f>Land_EIFS_S_DET!G128</f>
        <v>0</v>
      </c>
      <c r="H70" s="38">
        <f>Land_EIFS_S_DET!H128</f>
        <v>0</v>
      </c>
      <c r="I70" s="38">
        <f>Land_EIFS_S_DET!I128</f>
        <v>0</v>
      </c>
      <c r="J70" s="38">
        <f>Land_EIFS_S_DET!J128</f>
        <v>0</v>
      </c>
      <c r="K70" s="70">
        <f>Land_EIFS_S_DET!K128</f>
        <v>0</v>
      </c>
      <c r="L70" s="81">
        <f>Land_EIFS_S_DET!L128</f>
        <v>0</v>
      </c>
      <c r="M70" s="81">
        <f>Land_EIFS_S_DET!M128</f>
        <v>0</v>
      </c>
      <c r="N70" s="81">
        <f>Land_EIFS_S_DET!N128</f>
        <v>0</v>
      </c>
      <c r="O70" s="81">
        <f>Land_EIFS_S_DET!O128</f>
        <v>0</v>
      </c>
      <c r="P70" s="81">
        <f>Land_EIFS_S_DET!P128</f>
        <v>0</v>
      </c>
      <c r="Q70" s="83">
        <f>Land_EIFS_S_DET!Q128</f>
        <v>0</v>
      </c>
      <c r="R70" s="151"/>
      <c r="S70" s="151">
        <f>Land_EIFS_S_DET!S128</f>
        <v>0</v>
      </c>
      <c r="T70" s="81">
        <f>Land_EIFS_S_DET!T128</f>
        <v>0</v>
      </c>
      <c r="U70" s="81">
        <f>Land_EIFS_S_DET!U128</f>
        <v>0</v>
      </c>
      <c r="V70" s="81"/>
      <c r="W70" s="125"/>
      <c r="X70" s="125">
        <f>Land_EIFS_S_DET!X128</f>
        <v>0</v>
      </c>
    </row>
    <row r="71" spans="1:24" s="2" customFormat="1" ht="16" thickBot="1">
      <c r="A71" s="2">
        <f>Land_EIFS_S_DET!A129</f>
        <v>0</v>
      </c>
      <c r="B71" s="117" t="str">
        <f>Land_EIFS_S_DET!B129</f>
        <v>TEIP1</v>
      </c>
      <c r="C71" s="26" t="str">
        <f>Land_EIFS_S_DET!C129</f>
        <v>Opening stock of Total ecosystem infrastructure potential =NLEP1+LREP1</v>
      </c>
      <c r="D71" s="61">
        <f>Land_EIFS_S_DET!D129</f>
        <v>0</v>
      </c>
      <c r="E71" s="26">
        <f>Land_EIFS_S_DET!E129</f>
        <v>0</v>
      </c>
      <c r="F71" s="26">
        <f>Land_EIFS_S_DET!F129</f>
        <v>0</v>
      </c>
      <c r="G71" s="26">
        <f>Land_EIFS_S_DET!G129</f>
        <v>0</v>
      </c>
      <c r="H71" s="26">
        <f>Land_EIFS_S_DET!H129</f>
        <v>0</v>
      </c>
      <c r="I71" s="26">
        <f>Land_EIFS_S_DET!I129</f>
        <v>0</v>
      </c>
      <c r="J71" s="26">
        <f>Land_EIFS_S_DET!J129</f>
        <v>0</v>
      </c>
      <c r="K71" s="47">
        <f>Land_EIFS_S_DET!K129</f>
        <v>0</v>
      </c>
      <c r="L71" s="33">
        <f>Land_EIFS_S_DET!L129</f>
        <v>0</v>
      </c>
      <c r="M71" s="33">
        <f>Land_EIFS_S_DET!M129</f>
        <v>0</v>
      </c>
      <c r="N71" s="33">
        <f>Land_EIFS_S_DET!N129</f>
        <v>0</v>
      </c>
      <c r="O71" s="33">
        <f>Land_EIFS_S_DET!O129</f>
        <v>0</v>
      </c>
      <c r="P71" s="33">
        <f>Land_EIFS_S_DET!P129</f>
        <v>0</v>
      </c>
      <c r="Q71" s="84">
        <f>Land_EIFS_S_DET!Q129</f>
        <v>0</v>
      </c>
      <c r="R71" s="152"/>
      <c r="S71" s="152">
        <f>Land_EIFS_S_DET!S129</f>
        <v>0</v>
      </c>
      <c r="T71" s="33">
        <f>Land_EIFS_S_DET!T129</f>
        <v>0</v>
      </c>
      <c r="U71" s="33">
        <f>Land_EIFS_S_DET!U129</f>
        <v>0</v>
      </c>
      <c r="V71" s="33"/>
      <c r="W71" s="118"/>
      <c r="X71" s="118">
        <f>Land_EIFS_S_DET!X129</f>
        <v>0</v>
      </c>
    </row>
    <row r="72" spans="1:24" s="11" customFormat="1" ht="16" hidden="1" thickTop="1">
      <c r="A72" s="11">
        <f>Land_EIFS_S_DET!A130</f>
        <v>0</v>
      </c>
      <c r="B72" s="129" t="str">
        <f>Land_EIFS_S_DET!B130</f>
        <v>CH_TEIP1</v>
      </c>
      <c r="C72" s="36" t="str">
        <f>Land_EIFS_S_DET!C130</f>
        <v>Change in ecosystem infrastructure potential due to land use</v>
      </c>
      <c r="D72" s="129">
        <f>Land_EIFS_S_DET!D130</f>
        <v>0</v>
      </c>
      <c r="E72" s="36">
        <f>Land_EIFS_S_DET!E130</f>
        <v>0</v>
      </c>
      <c r="F72" s="36">
        <f>Land_EIFS_S_DET!F130</f>
        <v>0</v>
      </c>
      <c r="G72" s="36">
        <f>Land_EIFS_S_DET!G130</f>
        <v>0</v>
      </c>
      <c r="H72" s="36">
        <f>Land_EIFS_S_DET!H130</f>
        <v>0</v>
      </c>
      <c r="I72" s="36">
        <f>Land_EIFS_S_DET!I130</f>
        <v>0</v>
      </c>
      <c r="J72" s="36">
        <f>Land_EIFS_S_DET!J130</f>
        <v>0</v>
      </c>
      <c r="K72" s="75">
        <f>Land_EIFS_S_DET!K130</f>
        <v>0</v>
      </c>
      <c r="L72" s="36">
        <f>Land_EIFS_S_DET!L130</f>
        <v>0</v>
      </c>
      <c r="M72" s="36">
        <f>Land_EIFS_S_DET!M130</f>
        <v>0</v>
      </c>
      <c r="N72" s="36">
        <f>Land_EIFS_S_DET!N130</f>
        <v>0</v>
      </c>
      <c r="O72" s="36">
        <f>Land_EIFS_S_DET!O130</f>
        <v>0</v>
      </c>
      <c r="P72" s="36">
        <f>Land_EIFS_S_DET!P130</f>
        <v>0</v>
      </c>
      <c r="Q72" s="75">
        <f>Land_EIFS_S_DET!Q130</f>
        <v>0</v>
      </c>
      <c r="R72" s="129"/>
      <c r="S72" s="250">
        <f>Land_EIFS_S_DET!S130</f>
        <v>0</v>
      </c>
      <c r="T72" s="251">
        <f>Land_EIFS_S_DET!T130</f>
        <v>0</v>
      </c>
      <c r="U72" s="36">
        <f>Land_EIFS_S_DET!U130</f>
        <v>0</v>
      </c>
      <c r="V72" s="36"/>
      <c r="W72" s="130"/>
      <c r="X72" s="130">
        <f>Land_EIFS_S_DET!X130</f>
        <v>0</v>
      </c>
    </row>
    <row r="73" spans="1:24" s="11" customFormat="1" ht="16" hidden="1" thickTop="1">
      <c r="A73" s="11">
        <f>Land_EIFS_S_DET!A131</f>
        <v>0</v>
      </c>
      <c r="B73" s="131" t="str">
        <f>Land_EIFS_S_DET!B131</f>
        <v>CH_TEIP2</v>
      </c>
      <c r="C73" s="11" t="str">
        <f>Land_EIFS_S_DET!C131</f>
        <v>Change in ecosystem infrastructure potential due to fragmentation</v>
      </c>
      <c r="D73" s="131">
        <f>Land_EIFS_S_DET!D131</f>
        <v>0</v>
      </c>
      <c r="E73" s="11">
        <f>Land_EIFS_S_DET!E131</f>
        <v>0</v>
      </c>
      <c r="F73" s="11">
        <f>Land_EIFS_S_DET!F131</f>
        <v>0</v>
      </c>
      <c r="G73" s="11">
        <f>Land_EIFS_S_DET!G131</f>
        <v>0</v>
      </c>
      <c r="H73" s="11">
        <f>Land_EIFS_S_DET!H131</f>
        <v>0</v>
      </c>
      <c r="I73" s="11">
        <f>Land_EIFS_S_DET!I131</f>
        <v>0</v>
      </c>
      <c r="J73" s="11">
        <f>Land_EIFS_S_DET!J131</f>
        <v>0</v>
      </c>
      <c r="K73" s="76">
        <f>Land_EIFS_S_DET!K131</f>
        <v>0</v>
      </c>
      <c r="L73" s="11">
        <f>Land_EIFS_S_DET!L131</f>
        <v>0</v>
      </c>
      <c r="M73" s="11">
        <f>Land_EIFS_S_DET!M131</f>
        <v>0</v>
      </c>
      <c r="N73" s="11">
        <f>Land_EIFS_S_DET!N131</f>
        <v>0</v>
      </c>
      <c r="O73" s="11">
        <f>Land_EIFS_S_DET!O131</f>
        <v>0</v>
      </c>
      <c r="P73" s="11">
        <f>Land_EIFS_S_DET!P131</f>
        <v>0</v>
      </c>
      <c r="Q73" s="76">
        <f>Land_EIFS_S_DET!Q131</f>
        <v>0</v>
      </c>
      <c r="R73" s="131"/>
      <c r="S73" s="131">
        <f>Land_EIFS_S_DET!S131</f>
        <v>0</v>
      </c>
      <c r="T73" s="11">
        <f>Land_EIFS_S_DET!T131</f>
        <v>0</v>
      </c>
      <c r="U73" s="11">
        <f>Land_EIFS_S_DET!U131</f>
        <v>0</v>
      </c>
      <c r="W73" s="130"/>
      <c r="X73" s="130">
        <f>Land_EIFS_S_DET!X131</f>
        <v>0</v>
      </c>
    </row>
    <row r="74" spans="1:24" s="11" customFormat="1" ht="16" hidden="1" thickTop="1">
      <c r="A74" s="11">
        <f>Land_EIFS_S_DET!A132</f>
        <v>0</v>
      </c>
      <c r="B74" s="129" t="str">
        <f>Land_EIFS_S_DET!B132</f>
        <v>CH_TEIP3</v>
      </c>
      <c r="C74" s="36" t="str">
        <f>Land_EIFS_S_DET!C132</f>
        <v>Change in ecosystem infrastructure potential due to ecotones</v>
      </c>
      <c r="D74" s="129">
        <f>Land_EIFS_S_DET!D132</f>
        <v>0</v>
      </c>
      <c r="E74" s="36">
        <f>Land_EIFS_S_DET!E132</f>
        <v>0</v>
      </c>
      <c r="F74" s="36">
        <f>Land_EIFS_S_DET!F132</f>
        <v>0</v>
      </c>
      <c r="G74" s="36">
        <f>Land_EIFS_S_DET!G132</f>
        <v>0</v>
      </c>
      <c r="H74" s="36">
        <f>Land_EIFS_S_DET!H132</f>
        <v>0</v>
      </c>
      <c r="I74" s="36">
        <f>Land_EIFS_S_DET!I132</f>
        <v>0</v>
      </c>
      <c r="J74" s="36">
        <f>Land_EIFS_S_DET!J132</f>
        <v>0</v>
      </c>
      <c r="K74" s="75">
        <f>Land_EIFS_S_DET!K132</f>
        <v>0</v>
      </c>
      <c r="L74" s="36">
        <f>Land_EIFS_S_DET!L132</f>
        <v>0</v>
      </c>
      <c r="M74" s="36">
        <f>Land_EIFS_S_DET!M132</f>
        <v>0</v>
      </c>
      <c r="N74" s="36">
        <f>Land_EIFS_S_DET!N132</f>
        <v>0</v>
      </c>
      <c r="O74" s="36">
        <f>Land_EIFS_S_DET!O132</f>
        <v>0</v>
      </c>
      <c r="P74" s="36">
        <f>Land_EIFS_S_DET!P132</f>
        <v>0</v>
      </c>
      <c r="Q74" s="75">
        <f>Land_EIFS_S_DET!Q132</f>
        <v>0</v>
      </c>
      <c r="R74" s="129"/>
      <c r="S74" s="129">
        <f>Land_EIFS_S_DET!S132</f>
        <v>0</v>
      </c>
      <c r="T74" s="36">
        <f>Land_EIFS_S_DET!T132</f>
        <v>0</v>
      </c>
      <c r="U74" s="36">
        <f>Land_EIFS_S_DET!U132</f>
        <v>0</v>
      </c>
      <c r="V74" s="36"/>
      <c r="W74" s="130"/>
      <c r="X74" s="130">
        <f>Land_EIFS_S_DET!X132</f>
        <v>0</v>
      </c>
    </row>
    <row r="75" spans="1:24" s="11" customFormat="1" ht="16" hidden="1" thickTop="1">
      <c r="A75" s="11">
        <f>Land_EIFS_S_DET!A133</f>
        <v>0</v>
      </c>
      <c r="B75" s="131" t="str">
        <f>Land_EIFS_S_DET!B133</f>
        <v>CH_TEIP4</v>
      </c>
      <c r="C75" s="11" t="str">
        <f>Land_EIFS_S_DET!C133</f>
        <v>Change in ecosystem infrastructure potential due to rivers</v>
      </c>
      <c r="D75" s="131">
        <f>Land_EIFS_S_DET!D133</f>
        <v>0</v>
      </c>
      <c r="E75" s="11">
        <f>Land_EIFS_S_DET!E133</f>
        <v>0</v>
      </c>
      <c r="F75" s="11">
        <f>Land_EIFS_S_DET!F133</f>
        <v>0</v>
      </c>
      <c r="G75" s="11">
        <f>Land_EIFS_S_DET!G133</f>
        <v>0</v>
      </c>
      <c r="H75" s="11">
        <f>Land_EIFS_S_DET!H133</f>
        <v>0</v>
      </c>
      <c r="I75" s="11">
        <f>Land_EIFS_S_DET!I133</f>
        <v>0</v>
      </c>
      <c r="J75" s="11">
        <f>Land_EIFS_S_DET!J133</f>
        <v>0</v>
      </c>
      <c r="K75" s="76">
        <f>Land_EIFS_S_DET!K133</f>
        <v>0</v>
      </c>
      <c r="L75" s="11">
        <f>Land_EIFS_S_DET!L133</f>
        <v>0</v>
      </c>
      <c r="M75" s="11">
        <f>Land_EIFS_S_DET!M133</f>
        <v>0</v>
      </c>
      <c r="N75" s="11">
        <f>Land_EIFS_S_DET!N133</f>
        <v>0</v>
      </c>
      <c r="O75" s="11">
        <f>Land_EIFS_S_DET!O133</f>
        <v>0</v>
      </c>
      <c r="P75" s="11">
        <f>Land_EIFS_S_DET!P133</f>
        <v>0</v>
      </c>
      <c r="Q75" s="76">
        <f>Land_EIFS_S_DET!Q133</f>
        <v>0</v>
      </c>
      <c r="R75" s="131"/>
      <c r="S75" s="131">
        <f>Land_EIFS_S_DET!S133</f>
        <v>0</v>
      </c>
      <c r="T75" s="11">
        <f>Land_EIFS_S_DET!T133</f>
        <v>0</v>
      </c>
      <c r="U75" s="11">
        <f>Land_EIFS_S_DET!U133</f>
        <v>0</v>
      </c>
      <c r="W75" s="130"/>
      <c r="X75" s="130">
        <f>Land_EIFS_S_DET!X133</f>
        <v>0</v>
      </c>
    </row>
    <row r="76" spans="1:24" s="11" customFormat="1" ht="16" hidden="1" thickTop="1">
      <c r="B76" s="129" t="s">
        <v>285</v>
      </c>
      <c r="C76" s="36" t="s">
        <v>204</v>
      </c>
      <c r="D76" s="129"/>
      <c r="E76" s="36"/>
      <c r="F76" s="36"/>
      <c r="G76" s="36"/>
      <c r="H76" s="36"/>
      <c r="I76" s="36"/>
      <c r="J76" s="36"/>
      <c r="K76" s="75"/>
      <c r="L76" s="225"/>
      <c r="M76" s="225"/>
      <c r="N76" s="225"/>
      <c r="O76" s="225"/>
      <c r="P76" s="225"/>
      <c r="Q76" s="226"/>
      <c r="R76" s="279"/>
      <c r="S76" s="252"/>
      <c r="T76" s="253"/>
      <c r="U76" s="36"/>
      <c r="V76" s="36"/>
      <c r="W76" s="130"/>
      <c r="X76" s="130"/>
    </row>
    <row r="77" spans="1:24" s="2" customFormat="1" ht="16.5" thickTop="1" thickBot="1">
      <c r="A77" s="2">
        <f>Land_EIFS_S_DET!A135</f>
        <v>0</v>
      </c>
      <c r="B77" s="187" t="str">
        <f>Land_EIFS_S_DET!B135</f>
        <v>CH_TEIP</v>
      </c>
      <c r="C77" s="188" t="str">
        <f>Land_EIFS_S_DET!C135</f>
        <v>Change in Total ecosystem infrastructure potential = TEIP2 - TEIP1</v>
      </c>
      <c r="D77" s="189">
        <f>Land_EIFS_S_DET!D135</f>
        <v>0</v>
      </c>
      <c r="E77" s="188">
        <f>Land_EIFS_S_DET!E135</f>
        <v>0</v>
      </c>
      <c r="F77" s="188">
        <f>Land_EIFS_S_DET!F135</f>
        <v>0</v>
      </c>
      <c r="G77" s="188">
        <f>Land_EIFS_S_DET!G135</f>
        <v>0</v>
      </c>
      <c r="H77" s="188">
        <f>Land_EIFS_S_DET!H135</f>
        <v>0</v>
      </c>
      <c r="I77" s="188">
        <f>Land_EIFS_S_DET!I135</f>
        <v>0</v>
      </c>
      <c r="J77" s="188">
        <f>Land_EIFS_S_DET!J135</f>
        <v>0</v>
      </c>
      <c r="K77" s="190">
        <f>Land_EIFS_S_DET!K135</f>
        <v>0</v>
      </c>
      <c r="L77" s="188">
        <f>Land_EIFS_S_DET!L135</f>
        <v>0</v>
      </c>
      <c r="M77" s="188">
        <f>Land_EIFS_S_DET!M135</f>
        <v>0</v>
      </c>
      <c r="N77" s="188">
        <f>Land_EIFS_S_DET!N135</f>
        <v>0</v>
      </c>
      <c r="O77" s="188">
        <f>Land_EIFS_S_DET!O135</f>
        <v>0</v>
      </c>
      <c r="P77" s="188">
        <f>Land_EIFS_S_DET!P135</f>
        <v>0</v>
      </c>
      <c r="Q77" s="190">
        <f>Land_EIFS_S_DET!Q135</f>
        <v>0</v>
      </c>
      <c r="R77" s="189"/>
      <c r="S77" s="189">
        <f>Land_EIFS_S_DET!S135</f>
        <v>0</v>
      </c>
      <c r="T77" s="188">
        <f>Land_EIFS_S_DET!T135</f>
        <v>0</v>
      </c>
      <c r="U77" s="188">
        <f>Land_EIFS_S_DET!U135</f>
        <v>0</v>
      </c>
      <c r="V77" s="188"/>
      <c r="W77" s="191"/>
      <c r="X77" s="191">
        <f>Land_EIFS_S_DET!X135</f>
        <v>0</v>
      </c>
    </row>
    <row r="78" spans="1:24" s="2" customFormat="1" ht="16" thickTop="1">
      <c r="A78" s="2">
        <f>Land_EIFS_S_DET!A136</f>
        <v>0</v>
      </c>
      <c r="B78" s="124" t="str">
        <f>Land_EIFS_S_DET!B136</f>
        <v>LC2</v>
      </c>
      <c r="C78" s="38" t="str">
        <f>Land_EIFS_S_DET!C136</f>
        <v>Closing stock of land cover in km2</v>
      </c>
      <c r="D78" s="80">
        <f>Land_EIFS_S_DET!D136</f>
        <v>0</v>
      </c>
      <c r="E78" s="38">
        <f>Land_EIFS_S_DET!E136</f>
        <v>0</v>
      </c>
      <c r="F78" s="38">
        <f>Land_EIFS_S_DET!F136</f>
        <v>0</v>
      </c>
      <c r="G78" s="38">
        <f>Land_EIFS_S_DET!G136</f>
        <v>0</v>
      </c>
      <c r="H78" s="38">
        <f>Land_EIFS_S_DET!H136</f>
        <v>0</v>
      </c>
      <c r="I78" s="38">
        <f>Land_EIFS_S_DET!I136</f>
        <v>0</v>
      </c>
      <c r="J78" s="38">
        <f>Land_EIFS_S_DET!J136</f>
        <v>0</v>
      </c>
      <c r="K78" s="70">
        <f>Land_EIFS_S_DET!K136</f>
        <v>0</v>
      </c>
      <c r="L78" s="81">
        <f>Land_EIFS_S_DET!L136</f>
        <v>0</v>
      </c>
      <c r="M78" s="81">
        <f>Land_EIFS_S_DET!M136</f>
        <v>0</v>
      </c>
      <c r="N78" s="81">
        <f>Land_EIFS_S_DET!N136</f>
        <v>0</v>
      </c>
      <c r="O78" s="81">
        <f>Land_EIFS_S_DET!O136</f>
        <v>0</v>
      </c>
      <c r="P78" s="81">
        <f>Land_EIFS_S_DET!P136</f>
        <v>0</v>
      </c>
      <c r="Q78" s="83">
        <f>Land_EIFS_S_DET!Q136</f>
        <v>0</v>
      </c>
      <c r="R78" s="151"/>
      <c r="S78" s="80">
        <f>Land_EIFS_S_DET!S136</f>
        <v>0</v>
      </c>
      <c r="T78" s="38">
        <f>Land_EIFS_S_DET!T136</f>
        <v>0</v>
      </c>
      <c r="U78" s="38">
        <f>Land_EIFS_S_DET!U136</f>
        <v>0</v>
      </c>
      <c r="V78" s="38"/>
      <c r="W78" s="125"/>
      <c r="X78" s="125">
        <f>Land_EIFS_S_DET!X136</f>
        <v>0</v>
      </c>
    </row>
    <row r="79" spans="1:24" s="3" customFormat="1">
      <c r="A79" s="3">
        <f>Land_EIFS_S_DET!A142</f>
        <v>0</v>
      </c>
      <c r="B79" s="126" t="str">
        <f>Land_EIFS_S_DET!B142</f>
        <v>LEP_avg</v>
      </c>
      <c r="C79" s="28" t="str">
        <f>Land_EIFS_S_DET!C142</f>
        <v>Average Landscape Ecosystem Potential composite index by km2</v>
      </c>
      <c r="D79" s="140">
        <f>Land_EIFS_S_DET!D142</f>
        <v>0</v>
      </c>
      <c r="E79" s="25">
        <f>Land_EIFS_S_DET!E142</f>
        <v>0</v>
      </c>
      <c r="F79" s="25">
        <f>Land_EIFS_S_DET!F142</f>
        <v>0</v>
      </c>
      <c r="G79" s="25">
        <f>Land_EIFS_S_DET!G142</f>
        <v>0</v>
      </c>
      <c r="H79" s="25">
        <f>Land_EIFS_S_DET!H142</f>
        <v>0</v>
      </c>
      <c r="I79" s="25">
        <f>Land_EIFS_S_DET!I142</f>
        <v>0</v>
      </c>
      <c r="J79" s="25">
        <f>Land_EIFS_S_DET!J142</f>
        <v>0</v>
      </c>
      <c r="K79" s="68">
        <f>Land_EIFS_S_DET!K142</f>
        <v>0</v>
      </c>
      <c r="L79" s="31">
        <f>Land_EIFS_S_DET!L142</f>
        <v>0</v>
      </c>
      <c r="M79" s="31">
        <f>Land_EIFS_S_DET!M142</f>
        <v>0</v>
      </c>
      <c r="N79" s="31">
        <f>Land_EIFS_S_DET!N142</f>
        <v>0</v>
      </c>
      <c r="O79" s="31">
        <f>Land_EIFS_S_DET!O142</f>
        <v>0</v>
      </c>
      <c r="P79" s="31">
        <f>Land_EIFS_S_DET!P142</f>
        <v>0</v>
      </c>
      <c r="Q79" s="78">
        <f>Land_EIFS_S_DET!Q142</f>
        <v>0</v>
      </c>
      <c r="R79" s="150"/>
      <c r="S79" s="140">
        <f>Land_EIFS_S_DET!S142</f>
        <v>0</v>
      </c>
      <c r="T79" s="25">
        <f>Land_EIFS_S_DET!T142</f>
        <v>0</v>
      </c>
      <c r="U79" s="25">
        <f>Land_EIFS_S_DET!U142</f>
        <v>0</v>
      </c>
      <c r="V79" s="25"/>
      <c r="W79" s="127"/>
      <c r="X79" s="127">
        <f>Land_EIFS_S_DET!X142</f>
        <v>0</v>
      </c>
    </row>
    <row r="80" spans="1:24" s="2" customFormat="1" ht="16" thickBot="1">
      <c r="A80" s="2">
        <f>Land_EIFS_S_DET!A143</f>
        <v>0</v>
      </c>
      <c r="B80" s="128" t="str">
        <f>Land_EIFS_S_DET!B143</f>
        <v>NLEP2</v>
      </c>
      <c r="C80" s="34" t="str">
        <f>Land_EIFS_S_DET!C143</f>
        <v>Net Landscape Ecosystem Potential = LC2 x LEP_avg</v>
      </c>
      <c r="D80" s="141">
        <f>Land_EIFS_S_DET!D143</f>
        <v>0</v>
      </c>
      <c r="E80" s="34">
        <f>Land_EIFS_S_DET!E143</f>
        <v>0</v>
      </c>
      <c r="F80" s="34">
        <f>Land_EIFS_S_DET!F143</f>
        <v>0</v>
      </c>
      <c r="G80" s="34">
        <f>Land_EIFS_S_DET!G143</f>
        <v>0</v>
      </c>
      <c r="H80" s="34">
        <f>Land_EIFS_S_DET!H143</f>
        <v>0</v>
      </c>
      <c r="I80" s="34">
        <f>Land_EIFS_S_DET!I143</f>
        <v>0</v>
      </c>
      <c r="J80" s="34">
        <f>Land_EIFS_S_DET!J143</f>
        <v>0</v>
      </c>
      <c r="K80" s="69">
        <f>Land_EIFS_S_DET!K143</f>
        <v>0</v>
      </c>
      <c r="L80" s="33">
        <f>Land_EIFS_S_DET!L143</f>
        <v>0</v>
      </c>
      <c r="M80" s="33">
        <f>Land_EIFS_S_DET!M143</f>
        <v>0</v>
      </c>
      <c r="N80" s="33">
        <f>Land_EIFS_S_DET!N143</f>
        <v>0</v>
      </c>
      <c r="O80" s="33">
        <f>Land_EIFS_S_DET!O143</f>
        <v>0</v>
      </c>
      <c r="P80" s="33">
        <f>Land_EIFS_S_DET!P143</f>
        <v>0</v>
      </c>
      <c r="Q80" s="84">
        <f>Land_EIFS_S_DET!Q143</f>
        <v>0</v>
      </c>
      <c r="R80" s="152"/>
      <c r="S80" s="141">
        <f>Land_EIFS_S_DET!S143</f>
        <v>0</v>
      </c>
      <c r="T80" s="34">
        <f>Land_EIFS_S_DET!T143</f>
        <v>0</v>
      </c>
      <c r="U80" s="34">
        <f>Land_EIFS_S_DET!U143</f>
        <v>0</v>
      </c>
      <c r="V80" s="34"/>
      <c r="W80" s="118"/>
      <c r="X80" s="118">
        <f>Land_EIFS_S_DET!X143</f>
        <v>0</v>
      </c>
    </row>
    <row r="81" spans="1:24" s="2" customFormat="1" ht="16" thickTop="1">
      <c r="A81" s="2">
        <f>Land_EIFS_S_DET!A144</f>
        <v>0</v>
      </c>
      <c r="B81" s="124" t="str">
        <f>Land_EIFS_S_DET!B144</f>
        <v>RS2</v>
      </c>
      <c r="C81" s="38" t="str">
        <f>Land_EIFS_S_DET!C144</f>
        <v>Closing stock of rivers in standardized river measurement units (SRMU)</v>
      </c>
      <c r="D81" s="80">
        <f>Land_EIFS_S_DET!D144</f>
        <v>0</v>
      </c>
      <c r="E81" s="38">
        <f>Land_EIFS_S_DET!E144</f>
        <v>0</v>
      </c>
      <c r="F81" s="38">
        <f>Land_EIFS_S_DET!F144</f>
        <v>0</v>
      </c>
      <c r="G81" s="38">
        <f>Land_EIFS_S_DET!G144</f>
        <v>0</v>
      </c>
      <c r="H81" s="38">
        <f>Land_EIFS_S_DET!H144</f>
        <v>0</v>
      </c>
      <c r="I81" s="38">
        <f>Land_EIFS_S_DET!I144</f>
        <v>0</v>
      </c>
      <c r="J81" s="38">
        <f>Land_EIFS_S_DET!J144</f>
        <v>0</v>
      </c>
      <c r="K81" s="249">
        <f>Land_EIFS_S_DET!K144</f>
        <v>0</v>
      </c>
      <c r="L81" s="38">
        <f>Land_EIFS_S_DET!L144</f>
        <v>0</v>
      </c>
      <c r="M81" s="38">
        <f>Land_EIFS_S_DET!M144</f>
        <v>0</v>
      </c>
      <c r="N81" s="38">
        <f>Land_EIFS_S_DET!N144</f>
        <v>0</v>
      </c>
      <c r="O81" s="38">
        <f>Land_EIFS_S_DET!O144</f>
        <v>0</v>
      </c>
      <c r="P81" s="38">
        <f>Land_EIFS_S_DET!P144</f>
        <v>0</v>
      </c>
      <c r="Q81" s="70">
        <f>Land_EIFS_S_DET!Q144</f>
        <v>0</v>
      </c>
      <c r="R81" s="80"/>
      <c r="S81" s="247">
        <f>Land_EIFS_S_DET!S144</f>
        <v>0</v>
      </c>
      <c r="T81" s="38">
        <f>Land_EIFS_S_DET!T144</f>
        <v>0</v>
      </c>
      <c r="U81" s="38">
        <f>Land_EIFS_S_DET!U144</f>
        <v>0</v>
      </c>
      <c r="V81" s="38"/>
      <c r="W81" s="125"/>
      <c r="X81" s="125">
        <f>Land_EIFS_S_DET!X144</f>
        <v>0</v>
      </c>
    </row>
    <row r="82" spans="1:24">
      <c r="A82" s="2">
        <f>Land_EIFS_S_DET!A145</f>
        <v>0</v>
      </c>
      <c r="B82" s="126" t="str">
        <f>Land_EIFS_S_DET!B145</f>
        <v>REP01</v>
      </c>
      <c r="C82" s="28" t="str">
        <f>Land_EIFS_S_DET!C145</f>
        <v>River ecosystem background index</v>
      </c>
      <c r="D82" s="142">
        <f>Land_EIFS_S_DET!D145</f>
        <v>0</v>
      </c>
      <c r="E82" s="30">
        <f>Land_EIFS_S_DET!E145</f>
        <v>0</v>
      </c>
      <c r="F82" s="30">
        <f>Land_EIFS_S_DET!F145</f>
        <v>0</v>
      </c>
      <c r="G82" s="30">
        <f>Land_EIFS_S_DET!G145</f>
        <v>0</v>
      </c>
      <c r="H82" s="30">
        <f>Land_EIFS_S_DET!H145</f>
        <v>0</v>
      </c>
      <c r="I82" s="30">
        <f>Land_EIFS_S_DET!I145</f>
        <v>0</v>
      </c>
      <c r="J82" s="30">
        <f>Land_EIFS_S_DET!J145</f>
        <v>0</v>
      </c>
      <c r="K82" s="71">
        <f>Land_EIFS_S_DET!K145</f>
        <v>0</v>
      </c>
      <c r="L82" s="15">
        <f>Land_EIFS_S_DET!L145</f>
        <v>0</v>
      </c>
      <c r="M82" s="15">
        <f>Land_EIFS_S_DET!M145</f>
        <v>0</v>
      </c>
      <c r="N82" s="15">
        <f>Land_EIFS_S_DET!N145</f>
        <v>0</v>
      </c>
      <c r="O82" s="15">
        <f>Land_EIFS_S_DET!O145</f>
        <v>0</v>
      </c>
      <c r="P82" s="15">
        <f>Land_EIFS_S_DET!P145</f>
        <v>0</v>
      </c>
      <c r="Q82" s="46">
        <f>Land_EIFS_S_DET!Q145</f>
        <v>0</v>
      </c>
      <c r="R82" s="59"/>
      <c r="S82" s="142">
        <f>Land_EIFS_S_DET!S145</f>
        <v>0</v>
      </c>
      <c r="T82" s="30">
        <f>Land_EIFS_S_DET!T145</f>
        <v>0</v>
      </c>
      <c r="U82" s="30">
        <f>Land_EIFS_S_DET!U145</f>
        <v>0</v>
      </c>
      <c r="V82" s="30"/>
      <c r="W82" s="115"/>
      <c r="X82" s="115">
        <f>Land_EIFS_S_DET!X145</f>
        <v>0</v>
      </c>
    </row>
    <row r="83" spans="1:24" ht="15.5">
      <c r="A83" s="2">
        <f>Land_EIFS_S_DET!A151</f>
        <v>0</v>
      </c>
      <c r="B83" s="192" t="str">
        <f>Land_EIFS_S_DET!B151</f>
        <v>NREP2</v>
      </c>
      <c r="C83" s="194" t="str">
        <f>Land_EIFS_S_DET!C151</f>
        <v>Net River Ecosystem Potential = RS2 x REP_idx</v>
      </c>
      <c r="D83" s="208">
        <f>Land_EIFS_S_DET!D151</f>
        <v>0</v>
      </c>
      <c r="E83" s="209">
        <f>Land_EIFS_S_DET!E151</f>
        <v>0</v>
      </c>
      <c r="F83" s="209">
        <f>Land_EIFS_S_DET!F151</f>
        <v>0</v>
      </c>
      <c r="G83" s="209">
        <f>Land_EIFS_S_DET!G151</f>
        <v>0</v>
      </c>
      <c r="H83" s="209">
        <f>Land_EIFS_S_DET!H151</f>
        <v>0</v>
      </c>
      <c r="I83" s="209">
        <f>Land_EIFS_S_DET!I151</f>
        <v>0</v>
      </c>
      <c r="J83" s="209">
        <f>Land_EIFS_S_DET!J151</f>
        <v>0</v>
      </c>
      <c r="K83" s="210">
        <f>Land_EIFS_S_DET!K151</f>
        <v>0</v>
      </c>
      <c r="L83" s="211">
        <f>Land_EIFS_S_DET!L151</f>
        <v>0</v>
      </c>
      <c r="M83" s="211">
        <f>Land_EIFS_S_DET!M151</f>
        <v>0</v>
      </c>
      <c r="N83" s="211">
        <f>Land_EIFS_S_DET!N151</f>
        <v>0</v>
      </c>
      <c r="O83" s="211">
        <f>Land_EIFS_S_DET!O151</f>
        <v>0</v>
      </c>
      <c r="P83" s="211">
        <f>Land_EIFS_S_DET!P151</f>
        <v>0</v>
      </c>
      <c r="Q83" s="212">
        <f>Land_EIFS_S_DET!Q151</f>
        <v>0</v>
      </c>
      <c r="R83" s="284"/>
      <c r="S83" s="208">
        <f>Land_EIFS_S_DET!S151</f>
        <v>0</v>
      </c>
      <c r="T83" s="209">
        <f>Land_EIFS_S_DET!T151</f>
        <v>0</v>
      </c>
      <c r="U83" s="209">
        <f>Land_EIFS_S_DET!U151</f>
        <v>0</v>
      </c>
      <c r="V83" s="209"/>
      <c r="W83" s="213"/>
      <c r="X83" s="213">
        <f>Land_EIFS_S_DET!X151</f>
        <v>0</v>
      </c>
    </row>
    <row r="84" spans="1:24" s="3" customFormat="1">
      <c r="A84" s="3">
        <f>Land_EIFS_S_DET!A152</f>
        <v>0</v>
      </c>
      <c r="B84" s="200" t="str">
        <f>Land_EIFS_S_DET!B152</f>
        <v>REP_avg</v>
      </c>
      <c r="C84" s="201" t="str">
        <f>Land_EIFS_S_DET!C152</f>
        <v>Average NREP by km2</v>
      </c>
      <c r="D84" s="202">
        <f>Land_EIFS_S_DET!D152</f>
        <v>0</v>
      </c>
      <c r="E84" s="203">
        <f>Land_EIFS_S_DET!E152</f>
        <v>0</v>
      </c>
      <c r="F84" s="203">
        <f>Land_EIFS_S_DET!F152</f>
        <v>0</v>
      </c>
      <c r="G84" s="203">
        <f>Land_EIFS_S_DET!G152</f>
        <v>0</v>
      </c>
      <c r="H84" s="203">
        <f>Land_EIFS_S_DET!H152</f>
        <v>0</v>
      </c>
      <c r="I84" s="203">
        <f>Land_EIFS_S_DET!I152</f>
        <v>0</v>
      </c>
      <c r="J84" s="203">
        <f>Land_EIFS_S_DET!J152</f>
        <v>0</v>
      </c>
      <c r="K84" s="205">
        <f>Land_EIFS_S_DET!K152</f>
        <v>0</v>
      </c>
      <c r="L84" s="204">
        <f>Land_EIFS_S_DET!L152</f>
        <v>0</v>
      </c>
      <c r="M84" s="204">
        <f>Land_EIFS_S_DET!M152</f>
        <v>0</v>
      </c>
      <c r="N84" s="204">
        <f>Land_EIFS_S_DET!N152</f>
        <v>0</v>
      </c>
      <c r="O84" s="204">
        <f>Land_EIFS_S_DET!O152</f>
        <v>0</v>
      </c>
      <c r="P84" s="204">
        <f>Land_EIFS_S_DET!P152</f>
        <v>0</v>
      </c>
      <c r="Q84" s="206">
        <f>Land_EIFS_S_DET!Q152</f>
        <v>0</v>
      </c>
      <c r="R84" s="248"/>
      <c r="S84" s="248">
        <f>Land_EIFS_S_DET!S152</f>
        <v>0</v>
      </c>
      <c r="T84" s="204">
        <f>Land_EIFS_S_DET!T152</f>
        <v>0</v>
      </c>
      <c r="U84" s="204">
        <f>Land_EIFS_S_DET!U152</f>
        <v>0</v>
      </c>
      <c r="V84" s="204"/>
      <c r="W84" s="207"/>
      <c r="X84" s="207">
        <f>Land_EIFS_S_DET!X152</f>
        <v>0</v>
      </c>
    </row>
    <row r="85" spans="1:24" s="2" customFormat="1" ht="15.5">
      <c r="A85" s="2">
        <f>Land_EIFS_S_DET!A153</f>
        <v>0</v>
      </c>
      <c r="B85" s="124" t="str">
        <f>Land_EIFS_S_DET!B153</f>
        <v>LREP2</v>
      </c>
      <c r="C85" s="38" t="str">
        <f>Land_EIFS_S_DET!C153</f>
        <v>Landscape River Ecosystem Potential = LC2 x REP_avg</v>
      </c>
      <c r="D85" s="80">
        <f>Land_EIFS_S_DET!D153</f>
        <v>0</v>
      </c>
      <c r="E85" s="38">
        <f>Land_EIFS_S_DET!E153</f>
        <v>0</v>
      </c>
      <c r="F85" s="38">
        <f>Land_EIFS_S_DET!F153</f>
        <v>0</v>
      </c>
      <c r="G85" s="38">
        <f>Land_EIFS_S_DET!G153</f>
        <v>0</v>
      </c>
      <c r="H85" s="38">
        <f>Land_EIFS_S_DET!H153</f>
        <v>0</v>
      </c>
      <c r="I85" s="38">
        <f>Land_EIFS_S_DET!I153</f>
        <v>0</v>
      </c>
      <c r="J85" s="38">
        <f>Land_EIFS_S_DET!J153</f>
        <v>0</v>
      </c>
      <c r="K85" s="70">
        <f>Land_EIFS_S_DET!K153</f>
        <v>0</v>
      </c>
      <c r="L85" s="81">
        <f>Land_EIFS_S_DET!L153</f>
        <v>0</v>
      </c>
      <c r="M85" s="81">
        <f>Land_EIFS_S_DET!M153</f>
        <v>0</v>
      </c>
      <c r="N85" s="81">
        <f>Land_EIFS_S_DET!N153</f>
        <v>0</v>
      </c>
      <c r="O85" s="81">
        <f>Land_EIFS_S_DET!O153</f>
        <v>0</v>
      </c>
      <c r="P85" s="81">
        <f>Land_EIFS_S_DET!P153</f>
        <v>0</v>
      </c>
      <c r="Q85" s="83">
        <f>Land_EIFS_S_DET!Q153</f>
        <v>0</v>
      </c>
      <c r="R85" s="151"/>
      <c r="S85" s="193">
        <f>Land_EIFS_S_DET!S153</f>
        <v>0</v>
      </c>
      <c r="T85" s="38">
        <f>Land_EIFS_S_DET!T153</f>
        <v>0</v>
      </c>
      <c r="U85" s="38">
        <f>Land_EIFS_S_DET!U153</f>
        <v>0</v>
      </c>
      <c r="V85" s="38"/>
      <c r="W85" s="125"/>
      <c r="X85" s="125">
        <f>Land_EIFS_S_DET!X153</f>
        <v>0</v>
      </c>
    </row>
    <row r="86" spans="1:24" s="2" customFormat="1" ht="16" thickBot="1">
      <c r="A86" s="2">
        <f>Land_EIFS_S_DET!A154</f>
        <v>0</v>
      </c>
      <c r="B86" s="117" t="str">
        <f>Land_EIFS_S_DET!B154</f>
        <v>TEIP2</v>
      </c>
      <c r="C86" s="26" t="str">
        <f>Land_EIFS_S_DET!C154</f>
        <v>Closing stock of ecosystem infrastructure potential =NLEP2+LREP2</v>
      </c>
      <c r="D86" s="61">
        <f>Land_EIFS_S_DET!D154</f>
        <v>0</v>
      </c>
      <c r="E86" s="26">
        <f>Land_EIFS_S_DET!E154</f>
        <v>0</v>
      </c>
      <c r="F86" s="26">
        <f>Land_EIFS_S_DET!F154</f>
        <v>0</v>
      </c>
      <c r="G86" s="26">
        <f>Land_EIFS_S_DET!G154</f>
        <v>0</v>
      </c>
      <c r="H86" s="26">
        <f>Land_EIFS_S_DET!H154</f>
        <v>0</v>
      </c>
      <c r="I86" s="26">
        <f>Land_EIFS_S_DET!I154</f>
        <v>0</v>
      </c>
      <c r="J86" s="26">
        <f>Land_EIFS_S_DET!J154</f>
        <v>0</v>
      </c>
      <c r="K86" s="47">
        <f>Land_EIFS_S_DET!K154</f>
        <v>0</v>
      </c>
      <c r="L86" s="33">
        <f>Land_EIFS_S_DET!L154</f>
        <v>0</v>
      </c>
      <c r="M86" s="33">
        <f>Land_EIFS_S_DET!M154</f>
        <v>0</v>
      </c>
      <c r="N86" s="33">
        <f>Land_EIFS_S_DET!N154</f>
        <v>0</v>
      </c>
      <c r="O86" s="33">
        <f>Land_EIFS_S_DET!O154</f>
        <v>0</v>
      </c>
      <c r="P86" s="33">
        <f>Land_EIFS_S_DET!P154</f>
        <v>0</v>
      </c>
      <c r="Q86" s="86">
        <f>Land_EIFS_S_DET!Q154</f>
        <v>0</v>
      </c>
      <c r="R86" s="152"/>
      <c r="S86" s="61">
        <f>Land_EIFS_S_DET!S154</f>
        <v>0</v>
      </c>
      <c r="T86" s="26">
        <f>Land_EIFS_S_DET!T154</f>
        <v>0</v>
      </c>
      <c r="U86" s="26">
        <f>Land_EIFS_S_DET!U154</f>
        <v>0</v>
      </c>
      <c r="V86" s="26"/>
      <c r="W86" s="118"/>
      <c r="X86" s="118">
        <f>Land_EIFS_S_DET!X154</f>
        <v>0</v>
      </c>
    </row>
    <row r="87" spans="1:24" s="15" customFormat="1" ht="7.5" customHeight="1" thickTop="1" thickBot="1">
      <c r="B87" s="30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</row>
    <row r="88" spans="1:24" ht="19" thickTop="1">
      <c r="A88" s="8">
        <f>Land_EIFS_S_DET!A155</f>
        <v>0</v>
      </c>
      <c r="B88" s="4" t="str">
        <f>Land_EIFS_S_DET!B155</f>
        <v>III. Overall access to ecosystem infrastructure functional services</v>
      </c>
      <c r="C88" s="7"/>
      <c r="D88" s="7">
        <f>Land_EIFS_S_DET!D155</f>
        <v>0</v>
      </c>
      <c r="E88" s="7">
        <f>Land_EIFS_S_DET!E155</f>
        <v>0</v>
      </c>
      <c r="F88" s="7">
        <f>Land_EIFS_S_DET!F155</f>
        <v>0</v>
      </c>
      <c r="G88" s="7">
        <f>Land_EIFS_S_DET!G155</f>
        <v>0</v>
      </c>
      <c r="H88" s="7">
        <f>Land_EIFS_S_DET!H155</f>
        <v>0</v>
      </c>
      <c r="I88" s="7">
        <f>Land_EIFS_S_DET!I155</f>
        <v>0</v>
      </c>
      <c r="J88" s="7">
        <f>Land_EIFS_S_DET!J155</f>
        <v>0</v>
      </c>
      <c r="K88" s="7">
        <f>Land_EIFS_S_DET!K155</f>
        <v>0</v>
      </c>
      <c r="L88" s="7">
        <f>Land_EIFS_S_DET!L155</f>
        <v>0</v>
      </c>
      <c r="M88" s="7">
        <f>Land_EIFS_S_DET!M155</f>
        <v>0</v>
      </c>
      <c r="N88" s="7">
        <f>Land_EIFS_S_DET!N155</f>
        <v>0</v>
      </c>
      <c r="O88" s="7">
        <f>Land_EIFS_S_DET!O155</f>
        <v>0</v>
      </c>
      <c r="P88" s="7">
        <f>Land_EIFS_S_DET!P155</f>
        <v>0</v>
      </c>
      <c r="Q88" s="7">
        <f>Land_EIFS_S_DET!Q155</f>
        <v>0</v>
      </c>
      <c r="R88" s="6"/>
      <c r="S88" s="246">
        <f>Land_EIFS_S_DET!S155</f>
        <v>0</v>
      </c>
      <c r="T88" s="7">
        <f>Land_EIFS_S_DET!T155</f>
        <v>0</v>
      </c>
      <c r="U88" s="7">
        <f>Land_EIFS_S_DET!U155</f>
        <v>0</v>
      </c>
      <c r="V88" s="7"/>
      <c r="W88" s="7"/>
      <c r="X88" s="132">
        <f>Land_EIFS_S_DET!X155</f>
        <v>0</v>
      </c>
    </row>
    <row r="89" spans="1:24" s="2" customFormat="1" ht="15.5">
      <c r="A89" s="2">
        <f>Land_EIFS_S_DET!A156</f>
        <v>0</v>
      </c>
      <c r="B89" s="196" t="str">
        <f>Land_EIFS_S_DET!B156</f>
        <v>TEIP1</v>
      </c>
      <c r="C89" s="197" t="str">
        <f>Land_EIFS_S_DET!C156</f>
        <v>Opening stock of Total ecosystem infrastructure potential =NLEP1+LREP1</v>
      </c>
      <c r="D89" s="198">
        <f>Land_EIFS_S_DET!D156</f>
        <v>0</v>
      </c>
      <c r="E89" s="197">
        <f>Land_EIFS_S_DET!E156</f>
        <v>0</v>
      </c>
      <c r="F89" s="197">
        <f>Land_EIFS_S_DET!F156</f>
        <v>0</v>
      </c>
      <c r="G89" s="197">
        <f>Land_EIFS_S_DET!G156</f>
        <v>0</v>
      </c>
      <c r="H89" s="197">
        <f>Land_EIFS_S_DET!H156</f>
        <v>0</v>
      </c>
      <c r="I89" s="197">
        <f>Land_EIFS_S_DET!I156</f>
        <v>0</v>
      </c>
      <c r="J89" s="197">
        <f>Land_EIFS_S_DET!J156</f>
        <v>0</v>
      </c>
      <c r="K89" s="198">
        <f>Land_EIFS_S_DET!K156</f>
        <v>0</v>
      </c>
      <c r="L89" s="151">
        <f>Land_EIFS_S_DET!L156</f>
        <v>0</v>
      </c>
      <c r="M89" s="81">
        <f>Land_EIFS_S_DET!M156</f>
        <v>0</v>
      </c>
      <c r="N89" s="81">
        <f>Land_EIFS_S_DET!N156</f>
        <v>0</v>
      </c>
      <c r="O89" s="81">
        <f>Land_EIFS_S_DET!O156</f>
        <v>0</v>
      </c>
      <c r="P89" s="81">
        <f>Land_EIFS_S_DET!P156</f>
        <v>0</v>
      </c>
      <c r="Q89" s="199">
        <f>Land_EIFS_S_DET!Q156</f>
        <v>0</v>
      </c>
      <c r="R89" s="285"/>
      <c r="S89" s="198">
        <f>Land_EIFS_S_DET!S156</f>
        <v>0</v>
      </c>
      <c r="T89" s="197">
        <f>Land_EIFS_S_DET!T156</f>
        <v>0</v>
      </c>
      <c r="U89" s="197">
        <f>Land_EIFS_S_DET!U156</f>
        <v>0</v>
      </c>
      <c r="V89" s="197"/>
      <c r="W89" s="125"/>
      <c r="X89" s="125">
        <f>Land_EIFS_S_DET!X156</f>
        <v>0</v>
      </c>
    </row>
    <row r="90" spans="1:24" s="227" customFormat="1" ht="15.5">
      <c r="A90" s="227">
        <f>Land_EIFS_S_DET!A160</f>
        <v>0</v>
      </c>
      <c r="B90" s="228" t="str">
        <f>Land_EIFS_S_DET!B160</f>
        <v>AIP1</v>
      </c>
      <c r="C90" s="229" t="str">
        <f>Land_EIFS_S_DET!C160</f>
        <v>Population's local access to TEIP = sqrt(TEIP1xAIP13)</v>
      </c>
      <c r="D90" s="230">
        <f>Land_EIFS_S_DET!D160</f>
        <v>0</v>
      </c>
      <c r="E90" s="229">
        <f>Land_EIFS_S_DET!E160</f>
        <v>0</v>
      </c>
      <c r="F90" s="229">
        <f>Land_EIFS_S_DET!F160</f>
        <v>0</v>
      </c>
      <c r="G90" s="229">
        <f>Land_EIFS_S_DET!G160</f>
        <v>0</v>
      </c>
      <c r="H90" s="229">
        <f>Land_EIFS_S_DET!H160</f>
        <v>0</v>
      </c>
      <c r="I90" s="229">
        <f>Land_EIFS_S_DET!I160</f>
        <v>0</v>
      </c>
      <c r="J90" s="229">
        <f>Land_EIFS_S_DET!J160</f>
        <v>0</v>
      </c>
      <c r="K90" s="231">
        <f>Land_EIFS_S_DET!K160</f>
        <v>0</v>
      </c>
      <c r="L90" s="232">
        <f>Land_EIFS_S_DET!L160</f>
        <v>0</v>
      </c>
      <c r="M90" s="232">
        <f>Land_EIFS_S_DET!M160</f>
        <v>0</v>
      </c>
      <c r="N90" s="232">
        <f>Land_EIFS_S_DET!N160</f>
        <v>0</v>
      </c>
      <c r="O90" s="232">
        <f>Land_EIFS_S_DET!O160</f>
        <v>0</v>
      </c>
      <c r="P90" s="232">
        <f>Land_EIFS_S_DET!P160</f>
        <v>0</v>
      </c>
      <c r="Q90" s="233">
        <f>Land_EIFS_S_DET!Q160</f>
        <v>0</v>
      </c>
      <c r="R90" s="286"/>
      <c r="S90" s="230">
        <f>Land_EIFS_S_DET!S160</f>
        <v>0</v>
      </c>
      <c r="T90" s="229">
        <f>Land_EIFS_S_DET!T160</f>
        <v>0</v>
      </c>
      <c r="U90" s="229">
        <f>Land_EIFS_S_DET!U160</f>
        <v>0</v>
      </c>
      <c r="V90" s="229"/>
      <c r="W90" s="234"/>
      <c r="X90" s="234">
        <f>Land_EIFS_S_DET!X160</f>
        <v>0</v>
      </c>
    </row>
    <row r="91" spans="1:24" s="227" customFormat="1" ht="15.5">
      <c r="A91" s="227">
        <f>Land_EIFS_S_DET!A164</f>
        <v>0</v>
      </c>
      <c r="B91" s="235" t="str">
        <f>Land_EIFS_S_DET!B164</f>
        <v>AIP2</v>
      </c>
      <c r="C91" s="227" t="str">
        <f>Land_EIFS_S_DET!C164</f>
        <v>Population's local access to agro-ecosystems services = sqrt(AIP1xAIP23)</v>
      </c>
      <c r="D91" s="236">
        <f>Land_EIFS_S_DET!D164</f>
        <v>0</v>
      </c>
      <c r="E91" s="227">
        <f>Land_EIFS_S_DET!E164</f>
        <v>0</v>
      </c>
      <c r="F91" s="227">
        <f>Land_EIFS_S_DET!F164</f>
        <v>0</v>
      </c>
      <c r="G91" s="227">
        <f>Land_EIFS_S_DET!G164</f>
        <v>0</v>
      </c>
      <c r="H91" s="227">
        <f>Land_EIFS_S_DET!H164</f>
        <v>0</v>
      </c>
      <c r="I91" s="227">
        <f>Land_EIFS_S_DET!I164</f>
        <v>0</v>
      </c>
      <c r="J91" s="227">
        <f>Land_EIFS_S_DET!J164</f>
        <v>0</v>
      </c>
      <c r="K91" s="237">
        <f>Land_EIFS_S_DET!K164</f>
        <v>0</v>
      </c>
      <c r="L91" s="232">
        <f>Land_EIFS_S_DET!L164</f>
        <v>0</v>
      </c>
      <c r="M91" s="232">
        <f>Land_EIFS_S_DET!M164</f>
        <v>0</v>
      </c>
      <c r="N91" s="232">
        <f>Land_EIFS_S_DET!N164</f>
        <v>0</v>
      </c>
      <c r="O91" s="232">
        <f>Land_EIFS_S_DET!O164</f>
        <v>0</v>
      </c>
      <c r="P91" s="232">
        <f>Land_EIFS_S_DET!P164</f>
        <v>0</v>
      </c>
      <c r="Q91" s="233">
        <f>Land_EIFS_S_DET!Q164</f>
        <v>0</v>
      </c>
      <c r="R91" s="286"/>
      <c r="S91" s="236">
        <f>Land_EIFS_S_DET!S164</f>
        <v>0</v>
      </c>
      <c r="T91" s="227">
        <f>Land_EIFS_S_DET!T164</f>
        <v>0</v>
      </c>
      <c r="U91" s="227">
        <f>Land_EIFS_S_DET!U164</f>
        <v>0</v>
      </c>
      <c r="W91" s="234"/>
      <c r="X91" s="234">
        <f>Land_EIFS_S_DET!X164</f>
        <v>0</v>
      </c>
    </row>
    <row r="92" spans="1:24" s="227" customFormat="1" ht="15.5">
      <c r="A92" s="227">
        <f>Land_EIFS_S_DET!A166</f>
        <v>0</v>
      </c>
      <c r="B92" s="228" t="str">
        <f>Land_EIFS_S_DET!B166</f>
        <v>AIP3</v>
      </c>
      <c r="C92" s="229" t="str">
        <f>Land_EIFS_S_DET!C166</f>
        <v>Local access to TEIP for Nature conservation = sqrt(TEIP1xAIP31)</v>
      </c>
      <c r="D92" s="230">
        <f>Land_EIFS_S_DET!D166</f>
        <v>0</v>
      </c>
      <c r="E92" s="229">
        <f>Land_EIFS_S_DET!E166</f>
        <v>0</v>
      </c>
      <c r="F92" s="229">
        <f>Land_EIFS_S_DET!F166</f>
        <v>0</v>
      </c>
      <c r="G92" s="229">
        <f>Land_EIFS_S_DET!G166</f>
        <v>0</v>
      </c>
      <c r="H92" s="229">
        <f>Land_EIFS_S_DET!H166</f>
        <v>0</v>
      </c>
      <c r="I92" s="229">
        <f>Land_EIFS_S_DET!I166</f>
        <v>0</v>
      </c>
      <c r="J92" s="229">
        <f>Land_EIFS_S_DET!J166</f>
        <v>0</v>
      </c>
      <c r="K92" s="231">
        <f>Land_EIFS_S_DET!K166</f>
        <v>0</v>
      </c>
      <c r="L92" s="232">
        <f>Land_EIFS_S_DET!L166</f>
        <v>0</v>
      </c>
      <c r="M92" s="232">
        <f>Land_EIFS_S_DET!M166</f>
        <v>0</v>
      </c>
      <c r="N92" s="232">
        <f>Land_EIFS_S_DET!N166</f>
        <v>0</v>
      </c>
      <c r="O92" s="232">
        <f>Land_EIFS_S_DET!O166</f>
        <v>0</v>
      </c>
      <c r="P92" s="232">
        <f>Land_EIFS_S_DET!P166</f>
        <v>0</v>
      </c>
      <c r="Q92" s="233">
        <f>Land_EIFS_S_DET!Q166</f>
        <v>0</v>
      </c>
      <c r="R92" s="286"/>
      <c r="S92" s="230">
        <f>Land_EIFS_S_DET!S166</f>
        <v>0</v>
      </c>
      <c r="T92" s="229">
        <f>Land_EIFS_S_DET!T166</f>
        <v>0</v>
      </c>
      <c r="U92" s="229">
        <f>Land_EIFS_S_DET!U166</f>
        <v>0</v>
      </c>
      <c r="V92" s="229"/>
      <c r="W92" s="234"/>
      <c r="X92" s="234">
        <f>Land_EIFS_S_DET!X166</f>
        <v>0</v>
      </c>
    </row>
    <row r="93" spans="1:24" s="227" customFormat="1" ht="15.5">
      <c r="A93" s="227">
        <f>Land_EIFS_S_DET!A169</f>
        <v>0</v>
      </c>
      <c r="B93" s="235" t="str">
        <f>Land_EIFS_S_DET!B169</f>
        <v>AIP4</v>
      </c>
      <c r="C93" s="227" t="str">
        <f>Land_EIFS_S_DET!C169</f>
        <v>Basin access to water regulating services = sqrt(AIP41xAIP42)</v>
      </c>
      <c r="D93" s="236">
        <f>Land_EIFS_S_DET!D169</f>
        <v>0</v>
      </c>
      <c r="E93" s="227">
        <f>Land_EIFS_S_DET!E169</f>
        <v>0</v>
      </c>
      <c r="F93" s="227">
        <f>Land_EIFS_S_DET!F169</f>
        <v>0</v>
      </c>
      <c r="G93" s="227">
        <f>Land_EIFS_S_DET!G169</f>
        <v>0</v>
      </c>
      <c r="H93" s="227">
        <f>Land_EIFS_S_DET!H169</f>
        <v>0</v>
      </c>
      <c r="I93" s="227">
        <f>Land_EIFS_S_DET!I169</f>
        <v>0</v>
      </c>
      <c r="J93" s="227">
        <f>Land_EIFS_S_DET!J169</f>
        <v>0</v>
      </c>
      <c r="K93" s="237">
        <f>Land_EIFS_S_DET!K169</f>
        <v>0</v>
      </c>
      <c r="L93" s="232">
        <f>Land_EIFS_S_DET!L169</f>
        <v>0</v>
      </c>
      <c r="M93" s="232">
        <f>Land_EIFS_S_DET!M169</f>
        <v>0</v>
      </c>
      <c r="N93" s="232">
        <f>Land_EIFS_S_DET!N169</f>
        <v>0</v>
      </c>
      <c r="O93" s="232">
        <f>Land_EIFS_S_DET!O169</f>
        <v>0</v>
      </c>
      <c r="P93" s="232">
        <f>Land_EIFS_S_DET!P169</f>
        <v>0</v>
      </c>
      <c r="Q93" s="233">
        <f>Land_EIFS_S_DET!Q169</f>
        <v>0</v>
      </c>
      <c r="R93" s="286"/>
      <c r="S93" s="236">
        <f>Land_EIFS_S_DET!S169</f>
        <v>0</v>
      </c>
      <c r="T93" s="227">
        <f>Land_EIFS_S_DET!T169</f>
        <v>0</v>
      </c>
      <c r="U93" s="227">
        <f>Land_EIFS_S_DET!U169</f>
        <v>0</v>
      </c>
      <c r="W93" s="234"/>
      <c r="X93" s="234">
        <f>Land_EIFS_S_DET!X169</f>
        <v>0</v>
      </c>
    </row>
    <row r="94" spans="1:24" s="227" customFormat="1" ht="15.5">
      <c r="A94" s="227">
        <f>Land_EIFS_S_DET!A173</f>
        <v>0</v>
      </c>
      <c r="B94" s="228" t="str">
        <f>Land_EIFS_S_DET!B173</f>
        <v>AIP6</v>
      </c>
      <c r="C94" s="229" t="str">
        <f>Land_EIFS_S_DET!C173</f>
        <v>Regional access to TEIP [tourism] = sqrt(TEIP1xAIP53)</v>
      </c>
      <c r="D94" s="230">
        <f>Land_EIFS_S_DET!D173</f>
        <v>0</v>
      </c>
      <c r="E94" s="229">
        <f>Land_EIFS_S_DET!E173</f>
        <v>0</v>
      </c>
      <c r="F94" s="229">
        <f>Land_EIFS_S_DET!F173</f>
        <v>0</v>
      </c>
      <c r="G94" s="229">
        <f>Land_EIFS_S_DET!G173</f>
        <v>0</v>
      </c>
      <c r="H94" s="229">
        <f>Land_EIFS_S_DET!H173</f>
        <v>0</v>
      </c>
      <c r="I94" s="229">
        <f>Land_EIFS_S_DET!I173</f>
        <v>0</v>
      </c>
      <c r="J94" s="229">
        <f>Land_EIFS_S_DET!J173</f>
        <v>0</v>
      </c>
      <c r="K94" s="231">
        <f>Land_EIFS_S_DET!K173</f>
        <v>0</v>
      </c>
      <c r="L94" s="232">
        <f>Land_EIFS_S_DET!L173</f>
        <v>0</v>
      </c>
      <c r="M94" s="232">
        <f>Land_EIFS_S_DET!M173</f>
        <v>0</v>
      </c>
      <c r="N94" s="232">
        <f>Land_EIFS_S_DET!N173</f>
        <v>0</v>
      </c>
      <c r="O94" s="232">
        <f>Land_EIFS_S_DET!O173</f>
        <v>0</v>
      </c>
      <c r="P94" s="232">
        <f>Land_EIFS_S_DET!P173</f>
        <v>0</v>
      </c>
      <c r="Q94" s="233">
        <f>Land_EIFS_S_DET!Q173</f>
        <v>0</v>
      </c>
      <c r="R94" s="286"/>
      <c r="S94" s="230">
        <f>Land_EIFS_S_DET!S173</f>
        <v>0</v>
      </c>
      <c r="T94" s="229">
        <f>Land_EIFS_S_DET!T173</f>
        <v>0</v>
      </c>
      <c r="U94" s="229">
        <f>Land_EIFS_S_DET!U173</f>
        <v>0</v>
      </c>
      <c r="V94" s="229"/>
      <c r="W94" s="234"/>
      <c r="X94" s="234">
        <f>Land_EIFS_S_DET!X173</f>
        <v>0</v>
      </c>
    </row>
    <row r="95" spans="1:24" s="24" customFormat="1" ht="16" thickBot="1">
      <c r="A95" s="24">
        <f>Land_EIFS_S_DET!A175</f>
        <v>0</v>
      </c>
      <c r="B95" s="238" t="str">
        <f>Land_EIFS_S_DET!B175</f>
        <v>AIP7</v>
      </c>
      <c r="C95" s="239" t="str">
        <f>Land_EIFS_S_DET!C175</f>
        <v>Global access of nature conservation services = sqrt(TEIP1xAIP71)</v>
      </c>
      <c r="D95" s="240">
        <f>Land_EIFS_S_DET!D175</f>
        <v>0</v>
      </c>
      <c r="E95" s="239">
        <f>Land_EIFS_S_DET!E175</f>
        <v>0</v>
      </c>
      <c r="F95" s="239">
        <f>Land_EIFS_S_DET!F175</f>
        <v>0</v>
      </c>
      <c r="G95" s="239">
        <f>Land_EIFS_S_DET!G175</f>
        <v>0</v>
      </c>
      <c r="H95" s="239">
        <f>Land_EIFS_S_DET!H175</f>
        <v>0</v>
      </c>
      <c r="I95" s="239">
        <f>Land_EIFS_S_DET!I175</f>
        <v>0</v>
      </c>
      <c r="J95" s="239">
        <f>Land_EIFS_S_DET!J175</f>
        <v>0</v>
      </c>
      <c r="K95" s="241">
        <f>Land_EIFS_S_DET!K175</f>
        <v>0</v>
      </c>
      <c r="L95" s="242">
        <f>Land_EIFS_S_DET!L175</f>
        <v>0</v>
      </c>
      <c r="M95" s="242">
        <f>Land_EIFS_S_DET!M175</f>
        <v>0</v>
      </c>
      <c r="N95" s="242">
        <f>Land_EIFS_S_DET!N175</f>
        <v>0</v>
      </c>
      <c r="O95" s="242">
        <f>Land_EIFS_S_DET!O175</f>
        <v>0</v>
      </c>
      <c r="P95" s="242">
        <f>Land_EIFS_S_DET!P175</f>
        <v>0</v>
      </c>
      <c r="Q95" s="243">
        <f>Land_EIFS_S_DET!Q175</f>
        <v>0</v>
      </c>
      <c r="R95" s="287"/>
      <c r="S95" s="240">
        <f>Land_EIFS_S_DET!S175</f>
        <v>0</v>
      </c>
      <c r="T95" s="239">
        <f>Land_EIFS_S_DET!T175</f>
        <v>0</v>
      </c>
      <c r="U95" s="239">
        <f>Land_EIFS_S_DET!U175</f>
        <v>0</v>
      </c>
      <c r="V95" s="239"/>
      <c r="W95" s="244"/>
      <c r="X95" s="244">
        <f>Land_EIFS_S_DET!X175</f>
        <v>0</v>
      </c>
    </row>
    <row r="96" spans="1:24" s="15" customFormat="1" ht="7.5" customHeight="1" thickTop="1">
      <c r="B96" s="30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</row>
    <row r="97" spans="1:24" ht="18.5">
      <c r="A97" s="8">
        <f>Land_EIFS_S_DET!A176</f>
        <v>0</v>
      </c>
      <c r="B97" s="112" t="str">
        <f>Land_EIFS_S_DET!B176</f>
        <v>IV. Table of indexes of intensity of use and ecosystem health</v>
      </c>
      <c r="C97" s="6"/>
      <c r="D97" s="112">
        <f>Land_EIFS_S_DET!D176</f>
        <v>0</v>
      </c>
      <c r="E97" s="6">
        <f>Land_EIFS_S_DET!E176</f>
        <v>0</v>
      </c>
      <c r="F97" s="6">
        <f>Land_EIFS_S_DET!F176</f>
        <v>0</v>
      </c>
      <c r="G97" s="6">
        <f>Land_EIFS_S_DET!G176</f>
        <v>0</v>
      </c>
      <c r="H97" s="6">
        <f>Land_EIFS_S_DET!H176</f>
        <v>0</v>
      </c>
      <c r="I97" s="6">
        <f>Land_EIFS_S_DET!I176</f>
        <v>0</v>
      </c>
      <c r="J97" s="6">
        <f>Land_EIFS_S_DET!J176</f>
        <v>0</v>
      </c>
      <c r="K97" s="6">
        <f>Land_EIFS_S_DET!K176</f>
        <v>0</v>
      </c>
      <c r="L97" s="6">
        <f>Land_EIFS_S_DET!L176</f>
        <v>0</v>
      </c>
      <c r="M97" s="6">
        <f>Land_EIFS_S_DET!M176</f>
        <v>0</v>
      </c>
      <c r="N97" s="6">
        <f>Land_EIFS_S_DET!N176</f>
        <v>0</v>
      </c>
      <c r="O97" s="6">
        <f>Land_EIFS_S_DET!O176</f>
        <v>0</v>
      </c>
      <c r="P97" s="6">
        <f>Land_EIFS_S_DET!P176</f>
        <v>0</v>
      </c>
      <c r="Q97" s="6">
        <f>Land_EIFS_S_DET!Q176</f>
        <v>0</v>
      </c>
      <c r="R97" s="6"/>
      <c r="S97" s="6">
        <f>Land_EIFS_S_DET!S176</f>
        <v>0</v>
      </c>
      <c r="T97" s="6">
        <f>Land_EIFS_S_DET!T176</f>
        <v>0</v>
      </c>
      <c r="U97" s="6">
        <f>Land_EIFS_S_DET!U176</f>
        <v>0</v>
      </c>
      <c r="V97" s="6"/>
      <c r="W97" s="6"/>
      <c r="X97" s="113">
        <f>Land_EIFS_S_DET!X176</f>
        <v>0</v>
      </c>
    </row>
    <row r="98" spans="1:24" s="2" customFormat="1" ht="19.5" customHeight="1">
      <c r="A98" s="2">
        <f>Land_EIFS_S_DET!A177</f>
        <v>0</v>
      </c>
      <c r="B98" s="124" t="str">
        <f>Land_EIFS_S_DET!B177</f>
        <v>EIU</v>
      </c>
      <c r="C98" s="195" t="str">
        <f>Land_EIFS_S_DET!C177</f>
        <v>Ecosystem infrastructure use intensity = TEIP2/TEIP1</v>
      </c>
      <c r="D98" s="80">
        <f>Land_EIFS_S_DET!D177</f>
        <v>0</v>
      </c>
      <c r="E98" s="38">
        <f>Land_EIFS_S_DET!E177</f>
        <v>0</v>
      </c>
      <c r="F98" s="38">
        <f>Land_EIFS_S_DET!F177</f>
        <v>0</v>
      </c>
      <c r="G98" s="38">
        <f>Land_EIFS_S_DET!G177</f>
        <v>0</v>
      </c>
      <c r="H98" s="38">
        <f>Land_EIFS_S_DET!H177</f>
        <v>0</v>
      </c>
      <c r="I98" s="38">
        <f>Land_EIFS_S_DET!I177</f>
        <v>0</v>
      </c>
      <c r="J98" s="38">
        <f>Land_EIFS_S_DET!J177</f>
        <v>0</v>
      </c>
      <c r="K98" s="70">
        <f>Land_EIFS_S_DET!K177</f>
        <v>0</v>
      </c>
      <c r="L98" s="80">
        <f>Land_EIFS_S_DET!L177</f>
        <v>0</v>
      </c>
      <c r="M98" s="38">
        <f>Land_EIFS_S_DET!M177</f>
        <v>0</v>
      </c>
      <c r="N98" s="38">
        <f>Land_EIFS_S_DET!N177</f>
        <v>0</v>
      </c>
      <c r="O98" s="38">
        <f>Land_EIFS_S_DET!O177</f>
        <v>0</v>
      </c>
      <c r="P98" s="38">
        <f>Land_EIFS_S_DET!P177</f>
        <v>0</v>
      </c>
      <c r="Q98" s="70">
        <f>Land_EIFS_S_DET!Q177</f>
        <v>0</v>
      </c>
      <c r="R98" s="80"/>
      <c r="S98" s="80">
        <f>Land_EIFS_S_DET!S177</f>
        <v>0</v>
      </c>
      <c r="T98" s="38">
        <f>Land_EIFS_S_DET!T177</f>
        <v>0</v>
      </c>
      <c r="U98" s="38">
        <f>Land_EIFS_S_DET!U177</f>
        <v>0</v>
      </c>
      <c r="V98" s="38"/>
      <c r="W98" s="125"/>
      <c r="X98" s="125">
        <f>Land_EIFS_S_DET!X177</f>
        <v>0</v>
      </c>
    </row>
    <row r="99" spans="1:24" s="2" customFormat="1">
      <c r="A99" s="2">
        <f>Land_EIFS_S_DET!A178</f>
        <v>0</v>
      </c>
      <c r="B99" s="63" t="str">
        <f>Land_EIFS_S_DET!B178</f>
        <v>EIH01</v>
      </c>
      <c r="C99" s="2" t="str">
        <f>Land_EIFS_S_DET!C178</f>
        <v>Change in threatened species diversity</v>
      </c>
      <c r="D99" s="63">
        <f>Land_EIFS_S_DET!D178</f>
        <v>0</v>
      </c>
      <c r="E99" s="2">
        <f>Land_EIFS_S_DET!E178</f>
        <v>0</v>
      </c>
      <c r="F99" s="2">
        <f>Land_EIFS_S_DET!F178</f>
        <v>0</v>
      </c>
      <c r="G99" s="2">
        <f>Land_EIFS_S_DET!G178</f>
        <v>0</v>
      </c>
      <c r="H99" s="2">
        <f>Land_EIFS_S_DET!H178</f>
        <v>0</v>
      </c>
      <c r="I99" s="2">
        <f>Land_EIFS_S_DET!I178</f>
        <v>0</v>
      </c>
      <c r="J99" s="2">
        <f>Land_EIFS_S_DET!J178</f>
        <v>0</v>
      </c>
      <c r="K99" s="48">
        <f>Land_EIFS_S_DET!K178</f>
        <v>0</v>
      </c>
      <c r="L99" s="63">
        <f>Land_EIFS_S_DET!L178</f>
        <v>0</v>
      </c>
      <c r="M99" s="2">
        <f>Land_EIFS_S_DET!M178</f>
        <v>0</v>
      </c>
      <c r="N99" s="2">
        <f>Land_EIFS_S_DET!N178</f>
        <v>0</v>
      </c>
      <c r="O99" s="2">
        <f>Land_EIFS_S_DET!O178</f>
        <v>0</v>
      </c>
      <c r="P99" s="2">
        <f>Land_EIFS_S_DET!P178</f>
        <v>0</v>
      </c>
      <c r="Q99" s="48">
        <f>Land_EIFS_S_DET!Q178</f>
        <v>0</v>
      </c>
      <c r="R99" s="63"/>
      <c r="S99" s="63">
        <f>Land_EIFS_S_DET!S178</f>
        <v>0</v>
      </c>
      <c r="T99" s="2">
        <f>Land_EIFS_S_DET!T178</f>
        <v>0</v>
      </c>
      <c r="U99" s="2">
        <f>Land_EIFS_S_DET!U178</f>
        <v>0</v>
      </c>
      <c r="W99" s="115"/>
      <c r="X99" s="115">
        <f>Land_EIFS_S_DET!X178</f>
        <v>0</v>
      </c>
    </row>
    <row r="100" spans="1:24" s="2" customFormat="1">
      <c r="A100" s="2">
        <f>Land_EIFS_S_DET!A179</f>
        <v>0</v>
      </c>
      <c r="B100" s="55" t="str">
        <f>Land_EIFS_S_DET!B179</f>
        <v>EIH02</v>
      </c>
      <c r="C100" s="23" t="str">
        <f>Land_EIFS_S_DET!C179</f>
        <v>Change in species population</v>
      </c>
      <c r="D100" s="55">
        <f>Land_EIFS_S_DET!D179</f>
        <v>0</v>
      </c>
      <c r="E100" s="23">
        <f>Land_EIFS_S_DET!E179</f>
        <v>0</v>
      </c>
      <c r="F100" s="23">
        <f>Land_EIFS_S_DET!F179</f>
        <v>0</v>
      </c>
      <c r="G100" s="23">
        <f>Land_EIFS_S_DET!G179</f>
        <v>0</v>
      </c>
      <c r="H100" s="23">
        <f>Land_EIFS_S_DET!H179</f>
        <v>0</v>
      </c>
      <c r="I100" s="23">
        <f>Land_EIFS_S_DET!I179</f>
        <v>0</v>
      </c>
      <c r="J100" s="23">
        <f>Land_EIFS_S_DET!J179</f>
        <v>0</v>
      </c>
      <c r="K100" s="44">
        <f>Land_EIFS_S_DET!K179</f>
        <v>0</v>
      </c>
      <c r="L100" s="55">
        <f>Land_EIFS_S_DET!L179</f>
        <v>0</v>
      </c>
      <c r="M100" s="23">
        <f>Land_EIFS_S_DET!M179</f>
        <v>0</v>
      </c>
      <c r="N100" s="23">
        <f>Land_EIFS_S_DET!N179</f>
        <v>0</v>
      </c>
      <c r="O100" s="23">
        <f>Land_EIFS_S_DET!O179</f>
        <v>0</v>
      </c>
      <c r="P100" s="23">
        <f>Land_EIFS_S_DET!P179</f>
        <v>0</v>
      </c>
      <c r="Q100" s="44">
        <f>Land_EIFS_S_DET!Q179</f>
        <v>0</v>
      </c>
      <c r="R100" s="55"/>
      <c r="S100" s="55">
        <f>Land_EIFS_S_DET!S179</f>
        <v>0</v>
      </c>
      <c r="T100" s="23">
        <f>Land_EIFS_S_DET!T179</f>
        <v>0</v>
      </c>
      <c r="U100" s="23">
        <f>Land_EIFS_S_DET!U179</f>
        <v>0</v>
      </c>
      <c r="V100" s="23"/>
      <c r="W100" s="115"/>
      <c r="X100" s="115">
        <f>Land_EIFS_S_DET!X179</f>
        <v>0</v>
      </c>
    </row>
    <row r="101" spans="1:24" s="2" customFormat="1">
      <c r="A101" s="2">
        <f>Land_EIFS_S_DET!A180</f>
        <v>0</v>
      </c>
      <c r="B101" s="63" t="str">
        <f>Land_EIFS_S_DET!B180</f>
        <v>EIH03</v>
      </c>
      <c r="C101" s="2" t="str">
        <f>Land_EIFS_S_DET!C180</f>
        <v>Change in biotopes health condition</v>
      </c>
      <c r="D101" s="63">
        <f>Land_EIFS_S_DET!D180</f>
        <v>0</v>
      </c>
      <c r="E101" s="2">
        <f>Land_EIFS_S_DET!E180</f>
        <v>0</v>
      </c>
      <c r="F101" s="2">
        <f>Land_EIFS_S_DET!F180</f>
        <v>0</v>
      </c>
      <c r="G101" s="2">
        <f>Land_EIFS_S_DET!G180</f>
        <v>0</v>
      </c>
      <c r="H101" s="2">
        <f>Land_EIFS_S_DET!H180</f>
        <v>0</v>
      </c>
      <c r="I101" s="2">
        <f>Land_EIFS_S_DET!I180</f>
        <v>0</v>
      </c>
      <c r="J101" s="2">
        <f>Land_EIFS_S_DET!J180</f>
        <v>0</v>
      </c>
      <c r="K101" s="48">
        <f>Land_EIFS_S_DET!K180</f>
        <v>0</v>
      </c>
      <c r="L101" s="63">
        <f>Land_EIFS_S_DET!L180</f>
        <v>0</v>
      </c>
      <c r="M101" s="2">
        <f>Land_EIFS_S_DET!M180</f>
        <v>0</v>
      </c>
      <c r="N101" s="2">
        <f>Land_EIFS_S_DET!N180</f>
        <v>0</v>
      </c>
      <c r="O101" s="2">
        <f>Land_EIFS_S_DET!O180</f>
        <v>0</v>
      </c>
      <c r="P101" s="2">
        <f>Land_EIFS_S_DET!P180</f>
        <v>0</v>
      </c>
      <c r="Q101" s="48">
        <f>Land_EIFS_S_DET!Q180</f>
        <v>0</v>
      </c>
      <c r="R101" s="63"/>
      <c r="S101" s="63">
        <f>Land_EIFS_S_DET!S180</f>
        <v>0</v>
      </c>
      <c r="T101" s="2">
        <f>Land_EIFS_S_DET!T180</f>
        <v>0</v>
      </c>
      <c r="U101" s="2">
        <f>Land_EIFS_S_DET!U180</f>
        <v>0</v>
      </c>
      <c r="W101" s="115"/>
      <c r="X101" s="115">
        <f>Land_EIFS_S_DET!X180</f>
        <v>0</v>
      </c>
    </row>
    <row r="102" spans="1:24" s="2" customFormat="1">
      <c r="A102" s="2">
        <f>Land_EIFS_S_DET!A181</f>
        <v>0</v>
      </c>
      <c r="B102" s="55" t="str">
        <f>Land_EIFS_S_DET!B181</f>
        <v>EIH04</v>
      </c>
      <c r="C102" s="23" t="str">
        <f>Land_EIFS_S_DET!C181</f>
        <v>Change in species specialisation index</v>
      </c>
      <c r="D102" s="55">
        <f>Land_EIFS_S_DET!D181</f>
        <v>0</v>
      </c>
      <c r="E102" s="23">
        <f>Land_EIFS_S_DET!E181</f>
        <v>0</v>
      </c>
      <c r="F102" s="23">
        <f>Land_EIFS_S_DET!F181</f>
        <v>0</v>
      </c>
      <c r="G102" s="23">
        <f>Land_EIFS_S_DET!G181</f>
        <v>0</v>
      </c>
      <c r="H102" s="23">
        <f>Land_EIFS_S_DET!H181</f>
        <v>0</v>
      </c>
      <c r="I102" s="23">
        <f>Land_EIFS_S_DET!I181</f>
        <v>0</v>
      </c>
      <c r="J102" s="23">
        <f>Land_EIFS_S_DET!J181</f>
        <v>0</v>
      </c>
      <c r="K102" s="44">
        <f>Land_EIFS_S_DET!K181</f>
        <v>0</v>
      </c>
      <c r="L102" s="55">
        <f>Land_EIFS_S_DET!L181</f>
        <v>0</v>
      </c>
      <c r="M102" s="23">
        <f>Land_EIFS_S_DET!M181</f>
        <v>0</v>
      </c>
      <c r="N102" s="23">
        <f>Land_EIFS_S_DET!N181</f>
        <v>0</v>
      </c>
      <c r="O102" s="23">
        <f>Land_EIFS_S_DET!O181</f>
        <v>0</v>
      </c>
      <c r="P102" s="23">
        <f>Land_EIFS_S_DET!P181</f>
        <v>0</v>
      </c>
      <c r="Q102" s="44">
        <f>Land_EIFS_S_DET!Q181</f>
        <v>0</v>
      </c>
      <c r="R102" s="55"/>
      <c r="S102" s="55">
        <f>Land_EIFS_S_DET!S181</f>
        <v>0</v>
      </c>
      <c r="T102" s="23">
        <f>Land_EIFS_S_DET!T181</f>
        <v>0</v>
      </c>
      <c r="U102" s="23">
        <f>Land_EIFS_S_DET!U181</f>
        <v>0</v>
      </c>
      <c r="V102" s="23"/>
      <c r="W102" s="115"/>
      <c r="X102" s="115">
        <f>Land_EIFS_S_DET!X181</f>
        <v>0</v>
      </c>
    </row>
    <row r="103" spans="1:24" s="2" customFormat="1">
      <c r="A103" s="2">
        <f>Land_EIFS_S_DET!A182</f>
        <v>0</v>
      </c>
      <c r="B103" s="63" t="str">
        <f>Land_EIFS_S_DET!B182</f>
        <v>EIH05</v>
      </c>
      <c r="C103" s="15" t="str">
        <f>Land_EIFS_S_DET!C182</f>
        <v>Other indicator</v>
      </c>
      <c r="D103" s="63">
        <f>Land_EIFS_S_DET!D182</f>
        <v>0</v>
      </c>
      <c r="E103" s="2">
        <f>Land_EIFS_S_DET!E182</f>
        <v>0</v>
      </c>
      <c r="F103" s="2">
        <f>Land_EIFS_S_DET!F182</f>
        <v>0</v>
      </c>
      <c r="G103" s="2">
        <f>Land_EIFS_S_DET!G182</f>
        <v>0</v>
      </c>
      <c r="H103" s="2">
        <f>Land_EIFS_S_DET!H182</f>
        <v>0</v>
      </c>
      <c r="I103" s="2">
        <f>Land_EIFS_S_DET!I182</f>
        <v>0</v>
      </c>
      <c r="J103" s="2">
        <f>Land_EIFS_S_DET!J182</f>
        <v>0</v>
      </c>
      <c r="K103" s="48">
        <f>Land_EIFS_S_DET!K182</f>
        <v>0</v>
      </c>
      <c r="L103" s="63">
        <f>Land_EIFS_S_DET!L182</f>
        <v>0</v>
      </c>
      <c r="M103" s="2">
        <f>Land_EIFS_S_DET!M182</f>
        <v>0</v>
      </c>
      <c r="N103" s="2">
        <f>Land_EIFS_S_DET!N182</f>
        <v>0</v>
      </c>
      <c r="O103" s="2">
        <f>Land_EIFS_S_DET!O182</f>
        <v>0</v>
      </c>
      <c r="P103" s="2">
        <f>Land_EIFS_S_DET!P182</f>
        <v>0</v>
      </c>
      <c r="Q103" s="48">
        <f>Land_EIFS_S_DET!Q182</f>
        <v>0</v>
      </c>
      <c r="R103" s="63"/>
      <c r="S103" s="63">
        <f>Land_EIFS_S_DET!S182</f>
        <v>0</v>
      </c>
      <c r="T103" s="2">
        <f>Land_EIFS_S_DET!T182</f>
        <v>0</v>
      </c>
      <c r="U103" s="2">
        <f>Land_EIFS_S_DET!U182</f>
        <v>0</v>
      </c>
      <c r="W103" s="115"/>
      <c r="X103" s="115">
        <f>Land_EIFS_S_DET!X182</f>
        <v>0</v>
      </c>
    </row>
    <row r="104" spans="1:24" s="2" customFormat="1">
      <c r="A104" s="2">
        <f>Land_EIFS_S_DET!A183</f>
        <v>0</v>
      </c>
      <c r="B104" s="55" t="str">
        <f>Land_EIFS_S_DET!B183</f>
        <v>EIH06</v>
      </c>
      <c r="C104" s="23" t="str">
        <f>Land_EIFS_S_DET!C183</f>
        <v>Other indicator</v>
      </c>
      <c r="D104" s="55">
        <f>Land_EIFS_S_DET!D183</f>
        <v>0</v>
      </c>
      <c r="E104" s="23">
        <f>Land_EIFS_S_DET!E183</f>
        <v>0</v>
      </c>
      <c r="F104" s="23">
        <f>Land_EIFS_S_DET!F183</f>
        <v>0</v>
      </c>
      <c r="G104" s="23">
        <f>Land_EIFS_S_DET!G183</f>
        <v>0</v>
      </c>
      <c r="H104" s="23">
        <f>Land_EIFS_S_DET!H183</f>
        <v>0</v>
      </c>
      <c r="I104" s="23">
        <f>Land_EIFS_S_DET!I183</f>
        <v>0</v>
      </c>
      <c r="J104" s="23">
        <f>Land_EIFS_S_DET!J183</f>
        <v>0</v>
      </c>
      <c r="K104" s="44">
        <f>Land_EIFS_S_DET!K183</f>
        <v>0</v>
      </c>
      <c r="L104" s="55">
        <f>Land_EIFS_S_DET!L183</f>
        <v>0</v>
      </c>
      <c r="M104" s="23">
        <f>Land_EIFS_S_DET!M183</f>
        <v>0</v>
      </c>
      <c r="N104" s="23">
        <f>Land_EIFS_S_DET!N183</f>
        <v>0</v>
      </c>
      <c r="O104" s="23">
        <f>Land_EIFS_S_DET!O183</f>
        <v>0</v>
      </c>
      <c r="P104" s="23">
        <f>Land_EIFS_S_DET!P183</f>
        <v>0</v>
      </c>
      <c r="Q104" s="44">
        <f>Land_EIFS_S_DET!Q183</f>
        <v>0</v>
      </c>
      <c r="R104" s="55"/>
      <c r="S104" s="55">
        <f>Land_EIFS_S_DET!S183</f>
        <v>0</v>
      </c>
      <c r="T104" s="23">
        <f>Land_EIFS_S_DET!T183</f>
        <v>0</v>
      </c>
      <c r="U104" s="23">
        <f>Land_EIFS_S_DET!U183</f>
        <v>0</v>
      </c>
      <c r="V104" s="23"/>
      <c r="W104" s="115"/>
      <c r="X104" s="115">
        <f>Land_EIFS_S_DET!X183</f>
        <v>0</v>
      </c>
    </row>
    <row r="105" spans="1:24" s="257" customFormat="1">
      <c r="A105" s="257">
        <f>Land_EIFS_S_DET!A184</f>
        <v>0</v>
      </c>
      <c r="B105" s="274" t="str">
        <f>Land_EIFS_S_DET!B184</f>
        <v>EIH07</v>
      </c>
      <c r="C105" s="13" t="str">
        <f>Land_EIFS_S_DET!C184</f>
        <v>Composite index of rivers species diversity, mean value by SELU</v>
      </c>
      <c r="D105" s="258">
        <f>Land_EIFS_S_DET!D184</f>
        <v>0</v>
      </c>
      <c r="E105" s="257">
        <f>Land_EIFS_S_DET!E184</f>
        <v>0</v>
      </c>
      <c r="F105" s="257">
        <f>Land_EIFS_S_DET!F184</f>
        <v>0</v>
      </c>
      <c r="G105" s="257">
        <f>Land_EIFS_S_DET!G184</f>
        <v>0</v>
      </c>
      <c r="H105" s="257">
        <f>Land_EIFS_S_DET!H184</f>
        <v>0</v>
      </c>
      <c r="I105" s="257">
        <f>Land_EIFS_S_DET!I184</f>
        <v>0</v>
      </c>
      <c r="J105" s="257">
        <f>Land_EIFS_S_DET!J184</f>
        <v>0</v>
      </c>
      <c r="K105" s="261">
        <f>Land_EIFS_S_DET!K184</f>
        <v>0</v>
      </c>
      <c r="L105" s="258">
        <f>Land_EIFS_S_DET!L184</f>
        <v>0</v>
      </c>
      <c r="M105" s="257">
        <f>Land_EIFS_S_DET!M184</f>
        <v>0</v>
      </c>
      <c r="N105" s="257">
        <f>Land_EIFS_S_DET!N184</f>
        <v>0</v>
      </c>
      <c r="O105" s="257">
        <f>Land_EIFS_S_DET!O184</f>
        <v>0</v>
      </c>
      <c r="P105" s="257">
        <f>Land_EIFS_S_DET!P184</f>
        <v>0</v>
      </c>
      <c r="Q105" s="261">
        <f>Land_EIFS_S_DET!Q184</f>
        <v>0</v>
      </c>
      <c r="R105" s="258"/>
      <c r="S105" s="259">
        <f>Land_EIFS_S_DET!S184</f>
        <v>0</v>
      </c>
      <c r="T105" s="260">
        <f>Land_EIFS_S_DET!T184</f>
        <v>0</v>
      </c>
      <c r="U105" s="260">
        <f>Land_EIFS_S_DET!U184</f>
        <v>0</v>
      </c>
      <c r="V105" s="260"/>
      <c r="W105" s="262"/>
      <c r="X105" s="262">
        <f>Land_EIFS_S_DET!X184</f>
        <v>0</v>
      </c>
    </row>
    <row r="106" spans="1:24" s="257" customFormat="1">
      <c r="A106" s="257">
        <f>Land_EIFS_S_DET!A185</f>
        <v>0</v>
      </c>
      <c r="B106" s="275" t="str">
        <f>Land_EIFS_S_DET!B185</f>
        <v>EIH08</v>
      </c>
      <c r="C106" s="263" t="str">
        <f>Land_EIFS_S_DET!C185</f>
        <v>Index of change in rivers water quality, mean value by SELU</v>
      </c>
      <c r="D106" s="264">
        <f>Land_EIFS_S_DET!D185</f>
        <v>0</v>
      </c>
      <c r="E106" s="265">
        <f>Land_EIFS_S_DET!E185</f>
        <v>0</v>
      </c>
      <c r="F106" s="265">
        <f>Land_EIFS_S_DET!F185</f>
        <v>0</v>
      </c>
      <c r="G106" s="265">
        <f>Land_EIFS_S_DET!G185</f>
        <v>0</v>
      </c>
      <c r="H106" s="265">
        <f>Land_EIFS_S_DET!H185</f>
        <v>0</v>
      </c>
      <c r="I106" s="265">
        <f>Land_EIFS_S_DET!I185</f>
        <v>0</v>
      </c>
      <c r="J106" s="265">
        <f>Land_EIFS_S_DET!J185</f>
        <v>0</v>
      </c>
      <c r="K106" s="266">
        <f>Land_EIFS_S_DET!K185</f>
        <v>0</v>
      </c>
      <c r="L106" s="264">
        <f>Land_EIFS_S_DET!L185</f>
        <v>0</v>
      </c>
      <c r="M106" s="265">
        <f>Land_EIFS_S_DET!M185</f>
        <v>0</v>
      </c>
      <c r="N106" s="265">
        <f>Land_EIFS_S_DET!N185</f>
        <v>0</v>
      </c>
      <c r="O106" s="265">
        <f>Land_EIFS_S_DET!O185</f>
        <v>0</v>
      </c>
      <c r="P106" s="265">
        <f>Land_EIFS_S_DET!P185</f>
        <v>0</v>
      </c>
      <c r="Q106" s="266">
        <f>Land_EIFS_S_DET!Q185</f>
        <v>0</v>
      </c>
      <c r="R106" s="264"/>
      <c r="S106" s="259">
        <f>Land_EIFS_S_DET!S185</f>
        <v>0</v>
      </c>
      <c r="T106" s="260">
        <f>Land_EIFS_S_DET!T185</f>
        <v>0</v>
      </c>
      <c r="U106" s="260">
        <f>Land_EIFS_S_DET!U185</f>
        <v>0</v>
      </c>
      <c r="V106" s="260"/>
      <c r="W106" s="262"/>
      <c r="X106" s="262">
        <f>Land_EIFS_S_DET!X185</f>
        <v>0</v>
      </c>
    </row>
    <row r="107" spans="1:24" s="257" customFormat="1">
      <c r="B107" s="276" t="str">
        <f>Land_EIFS_S_DET!B186</f>
        <v>EIH09</v>
      </c>
      <c r="C107" s="267" t="str">
        <f>Land_EIFS_S_DET!C186</f>
        <v>Index of other rivers health change, mean value by SELU</v>
      </c>
      <c r="D107" s="268">
        <f>Land_EIFS_S_DET!D186</f>
        <v>0</v>
      </c>
      <c r="E107" s="268">
        <f>Land_EIFS_S_DET!E186</f>
        <v>0</v>
      </c>
      <c r="F107" s="268">
        <f>Land_EIFS_S_DET!F186</f>
        <v>0</v>
      </c>
      <c r="G107" s="268">
        <f>Land_EIFS_S_DET!G186</f>
        <v>0</v>
      </c>
      <c r="H107" s="268">
        <f>Land_EIFS_S_DET!H186</f>
        <v>0</v>
      </c>
      <c r="I107" s="268">
        <f>Land_EIFS_S_DET!I186</f>
        <v>0</v>
      </c>
      <c r="J107" s="268">
        <f>Land_EIFS_S_DET!J186</f>
        <v>0</v>
      </c>
      <c r="K107" s="271"/>
      <c r="L107" s="268"/>
      <c r="M107" s="272"/>
      <c r="N107" s="272"/>
      <c r="O107" s="272"/>
      <c r="P107" s="268"/>
      <c r="Q107" s="271"/>
      <c r="R107" s="280"/>
      <c r="S107" s="269">
        <f>Land_EIFS_S_DET!S186</f>
        <v>0</v>
      </c>
      <c r="T107" s="270">
        <f>Land_EIFS_S_DET!T186</f>
        <v>0</v>
      </c>
      <c r="U107" s="270">
        <f>Land_EIFS_S_DET!U186</f>
        <v>0</v>
      </c>
      <c r="V107" s="270"/>
      <c r="W107" s="273"/>
      <c r="X107" s="273"/>
    </row>
    <row r="108" spans="1:24" s="2" customFormat="1" ht="19.5" customHeight="1">
      <c r="A108" s="2">
        <f>Land_EIFS_S_DET!A187</f>
        <v>0</v>
      </c>
      <c r="B108" s="124" t="str">
        <f>Land_EIFS_S_DET!B187</f>
        <v>EIH</v>
      </c>
      <c r="C108" s="195" t="str">
        <f>Land_EIFS_S_DET!C187</f>
        <v>Composite ecosystem health index</v>
      </c>
      <c r="D108" s="80">
        <f>Land_EIFS_S_DET!D187</f>
        <v>0</v>
      </c>
      <c r="E108" s="38">
        <f>Land_EIFS_S_DET!E187</f>
        <v>0</v>
      </c>
      <c r="F108" s="38">
        <f>Land_EIFS_S_DET!F187</f>
        <v>0</v>
      </c>
      <c r="G108" s="38">
        <f>Land_EIFS_S_DET!G187</f>
        <v>0</v>
      </c>
      <c r="H108" s="38">
        <f>Land_EIFS_S_DET!H187</f>
        <v>0</v>
      </c>
      <c r="I108" s="38">
        <f>Land_EIFS_S_DET!I187</f>
        <v>0</v>
      </c>
      <c r="J108" s="38">
        <f>Land_EIFS_S_DET!J187</f>
        <v>0</v>
      </c>
      <c r="K108" s="70">
        <f>Land_EIFS_S_DET!K187</f>
        <v>0</v>
      </c>
      <c r="L108" s="81">
        <f>Land_EIFS_S_DET!L187</f>
        <v>0</v>
      </c>
      <c r="M108" s="81">
        <f>Land_EIFS_S_DET!M187</f>
        <v>0</v>
      </c>
      <c r="N108" s="81">
        <f>Land_EIFS_S_DET!N187</f>
        <v>0</v>
      </c>
      <c r="O108" s="81">
        <f>Land_EIFS_S_DET!O187</f>
        <v>0</v>
      </c>
      <c r="P108" s="81">
        <f>Land_EIFS_S_DET!P187</f>
        <v>0</v>
      </c>
      <c r="Q108" s="83">
        <f>Land_EIFS_S_DET!Q187</f>
        <v>0</v>
      </c>
      <c r="R108" s="151"/>
      <c r="S108" s="80">
        <f>Land_EIFS_S_DET!S187</f>
        <v>0</v>
      </c>
      <c r="T108" s="38">
        <f>Land_EIFS_S_DET!T187</f>
        <v>0</v>
      </c>
      <c r="U108" s="38">
        <f>Land_EIFS_S_DET!U187</f>
        <v>0</v>
      </c>
      <c r="V108" s="38"/>
      <c r="W108" s="125"/>
      <c r="X108" s="125">
        <f>Land_EIFS_S_DET!X187</f>
        <v>0</v>
      </c>
    </row>
    <row r="109" spans="1:24" s="2" customFormat="1" ht="16" thickBot="1">
      <c r="A109" s="2">
        <f>Land_EIFS_S_DET!A188</f>
        <v>0</v>
      </c>
      <c r="B109" s="187" t="str">
        <f>Land_EIFS_S_DET!B188</f>
        <v>EIIP</v>
      </c>
      <c r="C109" s="188" t="str">
        <f>Land_EIFS_S_DET!C188</f>
        <v>Annual change in ecological internal unit value = AVG (EIU, EIH)</v>
      </c>
      <c r="D109" s="189">
        <f>Land_EIFS_S_DET!D188</f>
        <v>0</v>
      </c>
      <c r="E109" s="188">
        <f>Land_EIFS_S_DET!E188</f>
        <v>0</v>
      </c>
      <c r="F109" s="188">
        <f>Land_EIFS_S_DET!F188</f>
        <v>0</v>
      </c>
      <c r="G109" s="188">
        <f>Land_EIFS_S_DET!G188</f>
        <v>0</v>
      </c>
      <c r="H109" s="188">
        <f>Land_EIFS_S_DET!H188</f>
        <v>0</v>
      </c>
      <c r="I109" s="188">
        <f>Land_EIFS_S_DET!I188</f>
        <v>0</v>
      </c>
      <c r="J109" s="188">
        <f>Land_EIFS_S_DET!J188</f>
        <v>0</v>
      </c>
      <c r="K109" s="190">
        <f>Land_EIFS_S_DET!K188</f>
        <v>0</v>
      </c>
      <c r="L109" s="307">
        <f>Land_EIFS_S_DET!L188</f>
        <v>0</v>
      </c>
      <c r="M109" s="307">
        <f>Land_EIFS_S_DET!M188</f>
        <v>0</v>
      </c>
      <c r="N109" s="307">
        <f>Land_EIFS_S_DET!N188</f>
        <v>0</v>
      </c>
      <c r="O109" s="307">
        <f>Land_EIFS_S_DET!O188</f>
        <v>0</v>
      </c>
      <c r="P109" s="307">
        <f>Land_EIFS_S_DET!P188</f>
        <v>0</v>
      </c>
      <c r="Q109" s="86">
        <f>Land_EIFS_S_DET!Q188</f>
        <v>0</v>
      </c>
      <c r="R109" s="308"/>
      <c r="S109" s="189">
        <f>Land_EIFS_S_DET!S188</f>
        <v>0</v>
      </c>
      <c r="T109" s="188">
        <f>Land_EIFS_S_DET!T188</f>
        <v>0</v>
      </c>
      <c r="U109" s="188">
        <f>Land_EIFS_S_DET!U188</f>
        <v>0</v>
      </c>
      <c r="V109" s="188"/>
      <c r="W109" s="191"/>
      <c r="X109" s="191">
        <f>Land_EIFS_S_DET!X188</f>
        <v>0</v>
      </c>
    </row>
    <row r="110" spans="1:24" s="2" customFormat="1" ht="15" thickTop="1"/>
  </sheetData>
  <mergeCells count="12">
    <mergeCell ref="X2:X4"/>
    <mergeCell ref="W2:W4"/>
    <mergeCell ref="D5:J5"/>
    <mergeCell ref="S5:U5"/>
    <mergeCell ref="L5:P5"/>
    <mergeCell ref="V2:V4"/>
    <mergeCell ref="D2:J2"/>
    <mergeCell ref="S2:U2"/>
    <mergeCell ref="K2:K4"/>
    <mergeCell ref="L2:P2"/>
    <mergeCell ref="R2:R4"/>
    <mergeCell ref="Q2:Q4"/>
  </mergeCell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89"/>
  <sheetViews>
    <sheetView showGridLines="0" showZeros="0" zoomScale="50" zoomScaleNormal="50" workbookViewId="0">
      <selection activeCell="B1" sqref="B1"/>
    </sheetView>
  </sheetViews>
  <sheetFormatPr defaultRowHeight="14.5"/>
  <cols>
    <col min="1" max="1" width="2.26953125" style="2" customWidth="1"/>
    <col min="2" max="2" width="14.1796875" customWidth="1"/>
    <col min="3" max="3" width="72.26953125" customWidth="1"/>
    <col min="4" max="24" width="8.7265625" customWidth="1"/>
    <col min="25" max="25" width="9.1796875" customWidth="1"/>
  </cols>
  <sheetData>
    <row r="1" spans="1:24" ht="18.5">
      <c r="B1" s="1" t="str">
        <f>Land_EIFS_DET!B1</f>
        <v>Ecosystem Infrastructure Functional Services Accounts</v>
      </c>
      <c r="D1">
        <f>Land_EIFS_DET!D1</f>
        <v>0</v>
      </c>
      <c r="E1">
        <f>Land_EIFS_DET!E1</f>
        <v>0</v>
      </c>
      <c r="F1">
        <f>Land_EIFS_DET!F1</f>
        <v>0</v>
      </c>
      <c r="G1">
        <f>Land_EIFS_DET!G1</f>
        <v>0</v>
      </c>
      <c r="H1">
        <f>Land_EIFS_DET!H1</f>
        <v>0</v>
      </c>
      <c r="I1">
        <f>Land_EIFS_DET!I1</f>
        <v>0</v>
      </c>
      <c r="J1">
        <f>Land_EIFS_DET!J1</f>
        <v>0</v>
      </c>
      <c r="K1">
        <f>Land_EIFS_DET!K1</f>
        <v>0</v>
      </c>
      <c r="L1">
        <f>Land_EIFS_DET!L1</f>
        <v>0</v>
      </c>
      <c r="M1">
        <f>Land_EIFS_DET!M1</f>
        <v>0</v>
      </c>
      <c r="N1">
        <f>Land_EIFS_DET!N1</f>
        <v>0</v>
      </c>
      <c r="O1">
        <f>Land_EIFS_DET!O1</f>
        <v>0</v>
      </c>
      <c r="P1">
        <f>Land_EIFS_DET!P1</f>
        <v>0</v>
      </c>
      <c r="S1">
        <f>Land_EIFS_DET!S1</f>
        <v>0</v>
      </c>
      <c r="T1">
        <f>Land_EIFS_DET!T1</f>
        <v>0</v>
      </c>
      <c r="U1">
        <f>Land_EIFS_DET!U1</f>
        <v>0</v>
      </c>
      <c r="V1">
        <f>Land_EIFS_DET!U1</f>
        <v>0</v>
      </c>
    </row>
    <row r="2" spans="1:24" ht="39.75" customHeight="1">
      <c r="B2" s="289"/>
      <c r="C2" s="294" t="str">
        <f>Land_EIFS_DET!C2</f>
        <v>Ecosystem Accounting Unit Types</v>
      </c>
      <c r="D2" s="336" t="str">
        <f>Land_EIFS_DET!D2</f>
        <v>Socio-Ecological Landscape Units (SELU) / Dominant Land Cover Type (DLCT)</v>
      </c>
      <c r="E2" s="337">
        <f>Land_EIFS_DET!E2</f>
        <v>0</v>
      </c>
      <c r="F2" s="337">
        <f>Land_EIFS_DET!F2</f>
        <v>0</v>
      </c>
      <c r="G2" s="337">
        <f>Land_EIFS_DET!G2</f>
        <v>0</v>
      </c>
      <c r="H2" s="337">
        <f>Land_EIFS_DET!H2</f>
        <v>0</v>
      </c>
      <c r="I2" s="337">
        <f>Land_EIFS_DET!I2</f>
        <v>0</v>
      </c>
      <c r="J2" s="338">
        <f>Land_EIFS_DET!J2</f>
        <v>0</v>
      </c>
      <c r="K2" s="333" t="str">
        <f>Land_EIFS_DET!K2</f>
        <v>s/total landscape ecosystems</v>
      </c>
      <c r="L2" s="342" t="str">
        <f>Land_EIFS_DET!L2</f>
        <v>River System Units (RSU)/ Homogeneous Stream Reach Units (HSRU) classes</v>
      </c>
      <c r="M2" s="342">
        <f>Land_EIFS_DET!M2</f>
        <v>0</v>
      </c>
      <c r="N2" s="342">
        <f>Land_EIFS_DET!N2</f>
        <v>0</v>
      </c>
      <c r="O2" s="342">
        <f>Land_EIFS_DET!O2</f>
        <v>0</v>
      </c>
      <c r="P2" s="342">
        <f>Land_EIFS_DET!P2</f>
        <v>0</v>
      </c>
      <c r="Q2" s="333" t="str">
        <f>Land_EIFS_DET!Q2</f>
        <v>s/total river systems</v>
      </c>
      <c r="R2" s="343" t="str">
        <f>Land_EIFS_DET!R2</f>
        <v>Total inland ecosystems</v>
      </c>
      <c r="S2" s="339" t="str">
        <f>Land_EIFS_DET!S2</f>
        <v>Marine ecosystem Coastal Units (MCU)</v>
      </c>
      <c r="T2" s="340">
        <f>Land_EIFS_DET!T2</f>
        <v>0</v>
      </c>
      <c r="U2" s="341">
        <f>Land_EIFS_DET!U2</f>
        <v>0</v>
      </c>
      <c r="V2" s="333" t="str">
        <f>Land_EIFS_DET!V2</f>
        <v>Total inland &amp; coastal ecosystems</v>
      </c>
      <c r="W2" s="349" t="s">
        <v>24</v>
      </c>
      <c r="X2" s="346" t="str">
        <f>Land_EIFS_DET!X2</f>
        <v>Atmosphere</v>
      </c>
    </row>
    <row r="3" spans="1:24">
      <c r="B3" s="290"/>
      <c r="C3" s="291"/>
      <c r="D3" s="245" t="str">
        <f>Land_EIFS_DET!D3</f>
        <v>UR</v>
      </c>
      <c r="E3" s="245" t="str">
        <f>Land_EIFS_DET!E3</f>
        <v>LA</v>
      </c>
      <c r="F3" s="245" t="str">
        <f>Land_EIFS_DET!F3</f>
        <v>AM</v>
      </c>
      <c r="G3" s="245" t="str">
        <f>Land_EIFS_DET!G3</f>
        <v>GR</v>
      </c>
      <c r="H3" s="245" t="str">
        <f>Land_EIFS_DET!H3</f>
        <v>FO</v>
      </c>
      <c r="I3" s="245" t="str">
        <f>Land_EIFS_DET!I3</f>
        <v>NA</v>
      </c>
      <c r="J3" s="245" t="str">
        <f>Land_EIFS_DET!J3</f>
        <v>ND</v>
      </c>
      <c r="K3" s="334"/>
      <c r="L3" s="245" t="str">
        <f>Land_EIFS_DET!L3</f>
        <v>HSR1</v>
      </c>
      <c r="M3" s="245" t="str">
        <f>Land_EIFS_DET!M3</f>
        <v>HSR2</v>
      </c>
      <c r="N3" s="245" t="str">
        <f>Land_EIFS_DET!N3</f>
        <v>HSR3</v>
      </c>
      <c r="O3" s="245" t="str">
        <f>Land_EIFS_DET!O3</f>
        <v>HSR4</v>
      </c>
      <c r="P3" s="245" t="str">
        <f>Land_EIFS_DET!P3</f>
        <v>HSR5</v>
      </c>
      <c r="Q3" s="334"/>
      <c r="R3" s="344"/>
      <c r="S3" s="288" t="str">
        <f>Land_EIFS_DET!S3</f>
        <v>MC_GR</v>
      </c>
      <c r="T3" s="288" t="str">
        <f>Land_EIFS_DET!T3</f>
        <v>MC_CR</v>
      </c>
      <c r="U3" s="288" t="str">
        <f>Land_EIFS_DET!U3</f>
        <v>MC_NC</v>
      </c>
      <c r="V3" s="334"/>
      <c r="W3" s="350"/>
      <c r="X3" s="347"/>
    </row>
    <row r="4" spans="1:24" ht="93.75" customHeight="1">
      <c r="B4" s="292"/>
      <c r="C4" s="293">
        <f>Land_EIFS_DET!C4</f>
        <v>0</v>
      </c>
      <c r="D4" s="310" t="str">
        <f>Land_EIFS_DET!D4</f>
        <v>Urban/ developed areas</v>
      </c>
      <c r="E4" s="310" t="str">
        <f>Land_EIFS_DET!E4</f>
        <v>Large scale agriculture</v>
      </c>
      <c r="F4" s="310" t="str">
        <f>Land_EIFS_DET!F4</f>
        <v>Agriculture mosaics</v>
      </c>
      <c r="G4" s="310" t="str">
        <f>Land_EIFS_DET!G4</f>
        <v>Grassland</v>
      </c>
      <c r="H4" s="310" t="str">
        <f>Land_EIFS_DET!H4</f>
        <v>Forest cover</v>
      </c>
      <c r="I4" s="310" t="str">
        <f>Land_EIFS_DET!I4</f>
        <v>Other natural land cover</v>
      </c>
      <c r="J4" s="310" t="str">
        <f>Land_EIFS_DET!J4</f>
        <v>No dominant land cover</v>
      </c>
      <c r="K4" s="335">
        <f>Land_EIFS_DET!K4</f>
        <v>0</v>
      </c>
      <c r="L4" s="310" t="str">
        <f>Land_EIFS_DET!L4</f>
        <v>Large rivers, main drains</v>
      </c>
      <c r="M4" s="310" t="str">
        <f>Land_EIFS_DET!M4</f>
        <v>Medium rivers, main tributaries</v>
      </c>
      <c r="N4" s="310" t="str">
        <f>Land_EIFS_DET!N4</f>
        <v>Small rivers</v>
      </c>
      <c r="O4" s="310" t="str">
        <f>Land_EIFS_DET!O4</f>
        <v>Brooks, small streams</v>
      </c>
      <c r="P4" s="310" t="str">
        <f>Land_EIFS_DET!P4</f>
        <v>Canals</v>
      </c>
      <c r="Q4" s="335"/>
      <c r="R4" s="345">
        <f>Land_EIFS_DET!R4</f>
        <v>0</v>
      </c>
      <c r="S4" s="311" t="str">
        <f>Land_EIFS_DET!S4</f>
        <v>Seagrass</v>
      </c>
      <c r="T4" s="311" t="str">
        <f>Land_EIFS_DET!T4</f>
        <v>Coral reefs</v>
      </c>
      <c r="U4" s="311" t="str">
        <f>Land_EIFS_DET!U4</f>
        <v>Other</v>
      </c>
      <c r="V4" s="335" t="str">
        <f>Land_EIFS_DET!U4</f>
        <v>Other</v>
      </c>
      <c r="W4" s="351"/>
      <c r="X4" s="348"/>
    </row>
    <row r="5" spans="1:24" ht="18.5">
      <c r="A5" s="8"/>
      <c r="B5" s="110" t="str">
        <f>Land_EIFS_DET!B5</f>
        <v>I. Basic balances</v>
      </c>
      <c r="C5" s="85"/>
      <c r="D5" s="85">
        <f>Land_EIFS_DET!D5</f>
        <v>0</v>
      </c>
      <c r="E5" s="85">
        <f>Land_EIFS_DET!E5</f>
        <v>0</v>
      </c>
      <c r="F5" s="85">
        <f>Land_EIFS_DET!F5</f>
        <v>0</v>
      </c>
      <c r="G5" s="85">
        <f>Land_EIFS_DET!G5</f>
        <v>0</v>
      </c>
      <c r="H5" s="85">
        <f>Land_EIFS_DET!H5</f>
        <v>0</v>
      </c>
      <c r="I5" s="85">
        <f>Land_EIFS_DET!I5</f>
        <v>0</v>
      </c>
      <c r="J5" s="85">
        <f>Land_EIFS_DET!J5</f>
        <v>0</v>
      </c>
      <c r="K5" s="85">
        <f>Land_EIFS_DET!K5</f>
        <v>0</v>
      </c>
      <c r="L5" s="85">
        <f>Land_EIFS_DET!L5</f>
        <v>0</v>
      </c>
      <c r="M5" s="85">
        <f>Land_EIFS_DET!M5</f>
        <v>0</v>
      </c>
      <c r="N5" s="85">
        <f>Land_EIFS_DET!N5</f>
        <v>0</v>
      </c>
      <c r="O5" s="85">
        <f>Land_EIFS_DET!O5</f>
        <v>0</v>
      </c>
      <c r="P5" s="85">
        <f>Land_EIFS_DET!P5</f>
        <v>0</v>
      </c>
      <c r="Q5" s="85"/>
      <c r="R5" s="85"/>
      <c r="S5" s="85">
        <f>Land_EIFS_DET!S5</f>
        <v>0</v>
      </c>
      <c r="T5" s="85">
        <f>Land_EIFS_DET!T5</f>
        <v>0</v>
      </c>
      <c r="U5" s="85">
        <f>Land_EIFS_DET!U5</f>
        <v>0</v>
      </c>
      <c r="V5" s="85">
        <f>Land_EIFS_DET!U5</f>
        <v>0</v>
      </c>
      <c r="W5" s="85"/>
      <c r="X5" s="111"/>
    </row>
    <row r="6" spans="1:24" ht="18.5">
      <c r="A6" s="8"/>
      <c r="B6" s="112" t="str">
        <f>Land_EIFS_DET!B6</f>
        <v>I.1 Basic land cover accounts [km2]</v>
      </c>
      <c r="C6" s="5"/>
      <c r="D6" s="5"/>
      <c r="E6" s="5"/>
      <c r="F6" s="5">
        <f>Land_EIFS_DET!F6</f>
        <v>0</v>
      </c>
      <c r="G6" s="5">
        <f>Land_EIFS_DET!G6</f>
        <v>0</v>
      </c>
      <c r="H6" s="5">
        <f>Land_EIFS_DET!H6</f>
        <v>0</v>
      </c>
      <c r="I6" s="5">
        <f>Land_EIFS_DET!I6</f>
        <v>0</v>
      </c>
      <c r="J6" s="5">
        <f>Land_EIFS_DET!J6</f>
        <v>0</v>
      </c>
      <c r="K6" s="6">
        <f>Land_EIFS_DET!K6</f>
        <v>0</v>
      </c>
      <c r="L6" s="5">
        <f>Land_EIFS_DET!L6</f>
        <v>0</v>
      </c>
      <c r="M6" s="5">
        <f>Land_EIFS_DET!M6</f>
        <v>0</v>
      </c>
      <c r="N6" s="5">
        <f>Land_EIFS_DET!N6</f>
        <v>0</v>
      </c>
      <c r="O6" s="5">
        <f>Land_EIFS_DET!O6</f>
        <v>0</v>
      </c>
      <c r="P6" s="5">
        <f>Land_EIFS_DET!P6</f>
        <v>0</v>
      </c>
      <c r="Q6" s="5"/>
      <c r="R6" s="5"/>
      <c r="S6" s="6">
        <f>Land_EIFS_DET!S6</f>
        <v>0</v>
      </c>
      <c r="T6" s="6">
        <f>Land_EIFS_DET!T6</f>
        <v>0</v>
      </c>
      <c r="U6" s="6">
        <f>Land_EIFS_DET!U6</f>
        <v>0</v>
      </c>
      <c r="V6" s="6">
        <f>Land_EIFS_DET!U6</f>
        <v>0</v>
      </c>
      <c r="W6" s="6"/>
      <c r="X6" s="113"/>
    </row>
    <row r="7" spans="1:24" s="9" customFormat="1">
      <c r="B7" s="157" t="str">
        <f>Land_EIFS_DET!B7</f>
        <v>LC011</v>
      </c>
      <c r="C7" s="12" t="str">
        <f>Land_EIFS_DET!C7</f>
        <v>Urban fabric and associated developed areas</v>
      </c>
      <c r="D7" s="53">
        <f>Land_EIFS_DET!D7</f>
        <v>0</v>
      </c>
      <c r="E7" s="13">
        <f>Land_EIFS_DET!E7</f>
        <v>0</v>
      </c>
      <c r="F7" s="13">
        <f>Land_EIFS_DET!F7</f>
        <v>0</v>
      </c>
      <c r="G7" s="13">
        <f>Land_EIFS_DET!G7</f>
        <v>0</v>
      </c>
      <c r="H7" s="13">
        <f>Land_EIFS_DET!H7</f>
        <v>0</v>
      </c>
      <c r="I7" s="13">
        <f>Land_EIFS_DET!I7</f>
        <v>0</v>
      </c>
      <c r="J7" s="13">
        <f>Land_EIFS_DET!J7</f>
        <v>0</v>
      </c>
      <c r="K7" s="42">
        <f>Land_EIFS_DET!K7</f>
        <v>0</v>
      </c>
      <c r="L7" s="296">
        <f>Land_EIFS_DET!L7</f>
        <v>0</v>
      </c>
      <c r="M7" s="297">
        <f>Land_EIFS_DET!M7</f>
        <v>0</v>
      </c>
      <c r="N7" s="297">
        <f>Land_EIFS_DET!N7</f>
        <v>0</v>
      </c>
      <c r="O7" s="297">
        <f>Land_EIFS_DET!O7</f>
        <v>0</v>
      </c>
      <c r="P7" s="297">
        <f>Land_EIFS_DET!P7</f>
        <v>0</v>
      </c>
      <c r="Q7" s="298"/>
      <c r="R7" s="298"/>
      <c r="S7" s="50">
        <f>Land_EIFS_DET!S7</f>
        <v>0</v>
      </c>
      <c r="T7" s="51">
        <f>Land_EIFS_DET!T7</f>
        <v>0</v>
      </c>
      <c r="U7" s="52">
        <f>Land_EIFS_DET!U7</f>
        <v>0</v>
      </c>
      <c r="V7" s="42">
        <f>Land_EIFS_DET!U7</f>
        <v>0</v>
      </c>
      <c r="W7" s="298"/>
      <c r="X7" s="299"/>
    </row>
    <row r="8" spans="1:24" s="9" customFormat="1">
      <c r="B8" s="157" t="str">
        <f>Land_EIFS_DET!B8</f>
        <v>LC012</v>
      </c>
      <c r="C8" s="12" t="str">
        <f>Land_EIFS_DET!C8</f>
        <v>Dispersed human settlements</v>
      </c>
      <c r="D8" s="53">
        <f>Land_EIFS_DET!D8</f>
        <v>0</v>
      </c>
      <c r="E8" s="13">
        <f>Land_EIFS_DET!E8</f>
        <v>0</v>
      </c>
      <c r="F8" s="13">
        <f>Land_EIFS_DET!F8</f>
        <v>0</v>
      </c>
      <c r="G8" s="13">
        <f>Land_EIFS_DET!G8</f>
        <v>0</v>
      </c>
      <c r="H8" s="13">
        <f>Land_EIFS_DET!H8</f>
        <v>0</v>
      </c>
      <c r="I8" s="13">
        <f>Land_EIFS_DET!I8</f>
        <v>0</v>
      </c>
      <c r="J8" s="13">
        <f>Land_EIFS_DET!J8</f>
        <v>0</v>
      </c>
      <c r="K8" s="43">
        <f>Land_EIFS_DET!K8</f>
        <v>0</v>
      </c>
      <c r="L8" s="39">
        <f>Land_EIFS_DET!L8</f>
        <v>0</v>
      </c>
      <c r="M8" s="39">
        <f>Land_EIFS_DET!M8</f>
        <v>0</v>
      </c>
      <c r="N8" s="39">
        <f>Land_EIFS_DET!N8</f>
        <v>0</v>
      </c>
      <c r="O8" s="39">
        <f>Land_EIFS_DET!O8</f>
        <v>0</v>
      </c>
      <c r="P8" s="39">
        <f>Land_EIFS_DET!P8</f>
        <v>0</v>
      </c>
      <c r="Q8" s="163"/>
      <c r="R8" s="278"/>
      <c r="S8" s="53">
        <f>Land_EIFS_DET!S8</f>
        <v>0</v>
      </c>
      <c r="T8" s="13">
        <f>Land_EIFS_DET!T8</f>
        <v>0</v>
      </c>
      <c r="U8" s="54">
        <f>Land_EIFS_DET!U8</f>
        <v>0</v>
      </c>
      <c r="V8" s="43">
        <f>Land_EIFS_DET!U8</f>
        <v>0</v>
      </c>
      <c r="W8" s="163"/>
      <c r="X8" s="158"/>
    </row>
    <row r="9" spans="1:24" s="2" customFormat="1" ht="15.5">
      <c r="B9" s="114" t="str">
        <f>Land_EIFS_DET!B9</f>
        <v>LC01</v>
      </c>
      <c r="C9" s="22" t="str">
        <f>Land_EIFS_DET!C9</f>
        <v>Urban and associated developed areas</v>
      </c>
      <c r="D9" s="55">
        <f>Land_EIFS_DET!D9</f>
        <v>0</v>
      </c>
      <c r="E9" s="23">
        <f>Land_EIFS_DET!E9</f>
        <v>0</v>
      </c>
      <c r="F9" s="23">
        <f>Land_EIFS_DET!F9</f>
        <v>0</v>
      </c>
      <c r="G9" s="23">
        <f>Land_EIFS_DET!G9</f>
        <v>0</v>
      </c>
      <c r="H9" s="23">
        <f>Land_EIFS_DET!H9</f>
        <v>0</v>
      </c>
      <c r="I9" s="23">
        <f>Land_EIFS_DET!I9</f>
        <v>0</v>
      </c>
      <c r="J9" s="23">
        <f>Land_EIFS_DET!J9</f>
        <v>0</v>
      </c>
      <c r="K9" s="44">
        <f>Land_EIFS_DET!K9</f>
        <v>0</v>
      </c>
      <c r="L9" s="30">
        <f>Land_EIFS_DET!L9</f>
        <v>0</v>
      </c>
      <c r="M9" s="30">
        <f>Land_EIFS_DET!M9</f>
        <v>0</v>
      </c>
      <c r="N9" s="30">
        <f>Land_EIFS_DET!N9</f>
        <v>0</v>
      </c>
      <c r="O9" s="30">
        <f>Land_EIFS_DET!O9</f>
        <v>0</v>
      </c>
      <c r="P9" s="30">
        <f>Land_EIFS_DET!P9</f>
        <v>0</v>
      </c>
      <c r="Q9" s="71"/>
      <c r="R9" s="142"/>
      <c r="S9" s="55">
        <f>Land_EIFS_DET!S9</f>
        <v>0</v>
      </c>
      <c r="T9" s="23">
        <f>Land_EIFS_DET!T9</f>
        <v>0</v>
      </c>
      <c r="U9" s="56">
        <f>Land_EIFS_DET!U9</f>
        <v>0</v>
      </c>
      <c r="V9" s="44">
        <f>Land_EIFS_DET!U9</f>
        <v>0</v>
      </c>
      <c r="W9" s="71"/>
      <c r="X9" s="115"/>
    </row>
    <row r="10" spans="1:24" s="9" customFormat="1">
      <c r="B10" s="157" t="str">
        <f>Land_EIFS_DET!B12</f>
        <v>LC021</v>
      </c>
      <c r="C10" s="12" t="str">
        <f>Land_EIFS_DET!C12</f>
        <v>Rainfed homogeneous herbaceous cropland</v>
      </c>
      <c r="D10" s="53">
        <f>Land_EIFS_DET!D12</f>
        <v>0</v>
      </c>
      <c r="E10" s="13">
        <f>Land_EIFS_DET!E12</f>
        <v>0</v>
      </c>
      <c r="F10" s="13">
        <f>Land_EIFS_DET!F12</f>
        <v>0</v>
      </c>
      <c r="G10" s="13">
        <f>Land_EIFS_DET!G12</f>
        <v>0</v>
      </c>
      <c r="H10" s="13">
        <f>Land_EIFS_DET!H12</f>
        <v>0</v>
      </c>
      <c r="I10" s="13">
        <f>Land_EIFS_DET!I12</f>
        <v>0</v>
      </c>
      <c r="J10" s="13">
        <f>Land_EIFS_DET!J12</f>
        <v>0</v>
      </c>
      <c r="K10" s="43">
        <f>Land_EIFS_DET!K12</f>
        <v>0</v>
      </c>
      <c r="L10" s="39">
        <f>Land_EIFS_DET!L12</f>
        <v>0</v>
      </c>
      <c r="M10" s="39">
        <f>Land_EIFS_DET!M12</f>
        <v>0</v>
      </c>
      <c r="N10" s="39">
        <f>Land_EIFS_DET!N12</f>
        <v>0</v>
      </c>
      <c r="O10" s="39">
        <f>Land_EIFS_DET!O12</f>
        <v>0</v>
      </c>
      <c r="P10" s="39">
        <f>Land_EIFS_DET!P12</f>
        <v>0</v>
      </c>
      <c r="Q10" s="163"/>
      <c r="R10" s="278"/>
      <c r="S10" s="53">
        <f>Land_EIFS_DET!S12</f>
        <v>0</v>
      </c>
      <c r="T10" s="13">
        <f>Land_EIFS_DET!T12</f>
        <v>0</v>
      </c>
      <c r="U10" s="54">
        <f>Land_EIFS_DET!U12</f>
        <v>0</v>
      </c>
      <c r="V10" s="43">
        <f>Land_EIFS_DET!U12</f>
        <v>0</v>
      </c>
      <c r="W10" s="163"/>
      <c r="X10" s="158"/>
    </row>
    <row r="11" spans="1:24" s="9" customFormat="1">
      <c r="B11" s="157" t="str">
        <f>Land_EIFS_DET!B15</f>
        <v>LC022</v>
      </c>
      <c r="C11" s="12" t="str">
        <f>Land_EIFS_DET!C15</f>
        <v>Irrigated or aquatic homogeneous herbaceous cropland</v>
      </c>
      <c r="D11" s="53">
        <f>Land_EIFS_DET!D15</f>
        <v>0</v>
      </c>
      <c r="E11" s="13">
        <f>Land_EIFS_DET!E15</f>
        <v>0</v>
      </c>
      <c r="F11" s="13">
        <f>Land_EIFS_DET!F15</f>
        <v>0</v>
      </c>
      <c r="G11" s="13">
        <f>Land_EIFS_DET!G15</f>
        <v>0</v>
      </c>
      <c r="H11" s="13">
        <f>Land_EIFS_DET!H15</f>
        <v>0</v>
      </c>
      <c r="I11" s="13">
        <f>Land_EIFS_DET!I15</f>
        <v>0</v>
      </c>
      <c r="J11" s="13">
        <f>Land_EIFS_DET!J15</f>
        <v>0</v>
      </c>
      <c r="K11" s="43">
        <f>Land_EIFS_DET!K15</f>
        <v>0</v>
      </c>
      <c r="L11" s="39">
        <f>Land_EIFS_DET!L15</f>
        <v>0</v>
      </c>
      <c r="M11" s="39">
        <f>Land_EIFS_DET!M15</f>
        <v>0</v>
      </c>
      <c r="N11" s="39">
        <f>Land_EIFS_DET!N15</f>
        <v>0</v>
      </c>
      <c r="O11" s="39">
        <f>Land_EIFS_DET!O15</f>
        <v>0</v>
      </c>
      <c r="P11" s="39">
        <f>Land_EIFS_DET!P15</f>
        <v>0</v>
      </c>
      <c r="Q11" s="163"/>
      <c r="R11" s="278"/>
      <c r="S11" s="53">
        <f>Land_EIFS_DET!S15</f>
        <v>0</v>
      </c>
      <c r="T11" s="13">
        <f>Land_EIFS_DET!T15</f>
        <v>0</v>
      </c>
      <c r="U11" s="54">
        <f>Land_EIFS_DET!U15</f>
        <v>0</v>
      </c>
      <c r="V11" s="43">
        <f>Land_EIFS_DET!U15</f>
        <v>0</v>
      </c>
      <c r="W11" s="163"/>
      <c r="X11" s="158"/>
    </row>
    <row r="12" spans="1:24" s="2" customFormat="1" ht="15.5">
      <c r="B12" s="114" t="str">
        <f>Land_EIFS_DET!B16</f>
        <v>LC02</v>
      </c>
      <c r="C12" s="22" t="str">
        <f>Land_EIFS_DET!C16</f>
        <v>Homogeneous herbaceous cropland</v>
      </c>
      <c r="D12" s="55">
        <f>Land_EIFS_DET!D16</f>
        <v>0</v>
      </c>
      <c r="E12" s="23">
        <f>Land_EIFS_DET!E16</f>
        <v>0</v>
      </c>
      <c r="F12" s="23">
        <f>Land_EIFS_DET!F16</f>
        <v>0</v>
      </c>
      <c r="G12" s="23">
        <f>Land_EIFS_DET!G16</f>
        <v>0</v>
      </c>
      <c r="H12" s="23">
        <f>Land_EIFS_DET!H16</f>
        <v>0</v>
      </c>
      <c r="I12" s="23">
        <f>Land_EIFS_DET!I16</f>
        <v>0</v>
      </c>
      <c r="J12" s="23">
        <f>Land_EIFS_DET!J16</f>
        <v>0</v>
      </c>
      <c r="K12" s="44">
        <f>Land_EIFS_DET!K16</f>
        <v>0</v>
      </c>
      <c r="L12" s="30">
        <f>Land_EIFS_DET!L16</f>
        <v>0</v>
      </c>
      <c r="M12" s="30">
        <f>Land_EIFS_DET!M16</f>
        <v>0</v>
      </c>
      <c r="N12" s="30">
        <f>Land_EIFS_DET!N16</f>
        <v>0</v>
      </c>
      <c r="O12" s="30">
        <f>Land_EIFS_DET!O16</f>
        <v>0</v>
      </c>
      <c r="P12" s="30">
        <f>Land_EIFS_DET!P16</f>
        <v>0</v>
      </c>
      <c r="Q12" s="71"/>
      <c r="R12" s="142"/>
      <c r="S12" s="55">
        <f>Land_EIFS_DET!S16</f>
        <v>0</v>
      </c>
      <c r="T12" s="23">
        <f>Land_EIFS_DET!T16</f>
        <v>0</v>
      </c>
      <c r="U12" s="56">
        <f>Land_EIFS_DET!U16</f>
        <v>0</v>
      </c>
      <c r="V12" s="44">
        <f>Land_EIFS_DET!U16</f>
        <v>0</v>
      </c>
      <c r="W12" s="71"/>
      <c r="X12" s="115"/>
    </row>
    <row r="13" spans="1:24" s="9" customFormat="1">
      <c r="B13" s="159" t="str">
        <f>Land_EIFS_DET!B19</f>
        <v>LC031</v>
      </c>
      <c r="C13" s="12" t="str">
        <f>Land_EIFS_DET!C19</f>
        <v>Agriculture plantations, permanent crops, rainfed</v>
      </c>
      <c r="D13" s="53">
        <f>Land_EIFS_DET!D19</f>
        <v>0</v>
      </c>
      <c r="E13" s="13">
        <f>Land_EIFS_DET!E19</f>
        <v>0</v>
      </c>
      <c r="F13" s="13">
        <f>Land_EIFS_DET!F19</f>
        <v>0</v>
      </c>
      <c r="G13" s="13">
        <f>Land_EIFS_DET!G19</f>
        <v>0</v>
      </c>
      <c r="H13" s="13">
        <f>Land_EIFS_DET!H19</f>
        <v>0</v>
      </c>
      <c r="I13" s="13">
        <f>Land_EIFS_DET!I19</f>
        <v>0</v>
      </c>
      <c r="J13" s="13">
        <f>Land_EIFS_DET!J19</f>
        <v>0</v>
      </c>
      <c r="K13" s="43">
        <f>Land_EIFS_DET!K19</f>
        <v>0</v>
      </c>
      <c r="L13" s="39">
        <f>Land_EIFS_DET!L19</f>
        <v>0</v>
      </c>
      <c r="M13" s="39">
        <f>Land_EIFS_DET!M19</f>
        <v>0</v>
      </c>
      <c r="N13" s="39">
        <f>Land_EIFS_DET!N19</f>
        <v>0</v>
      </c>
      <c r="O13" s="39">
        <f>Land_EIFS_DET!O19</f>
        <v>0</v>
      </c>
      <c r="P13" s="39">
        <f>Land_EIFS_DET!P19</f>
        <v>0</v>
      </c>
      <c r="Q13" s="163"/>
      <c r="R13" s="278"/>
      <c r="S13" s="53">
        <f>Land_EIFS_DET!S19</f>
        <v>0</v>
      </c>
      <c r="T13" s="13">
        <f>Land_EIFS_DET!T19</f>
        <v>0</v>
      </c>
      <c r="U13" s="54">
        <f>Land_EIFS_DET!U19</f>
        <v>0</v>
      </c>
      <c r="V13" s="43">
        <f>Land_EIFS_DET!U19</f>
        <v>0</v>
      </c>
      <c r="W13" s="163"/>
      <c r="X13" s="158"/>
    </row>
    <row r="14" spans="1:24" s="9" customFormat="1">
      <c r="B14" s="159" t="str">
        <f>Land_EIFS_DET!B22</f>
        <v>LC032</v>
      </c>
      <c r="C14" s="12" t="str">
        <f>Land_EIFS_DET!C22</f>
        <v>Agriculture plantations, permanent crops, irrigated</v>
      </c>
      <c r="D14" s="53">
        <f>Land_EIFS_DET!D22</f>
        <v>0</v>
      </c>
      <c r="E14" s="13">
        <f>Land_EIFS_DET!E22</f>
        <v>0</v>
      </c>
      <c r="F14" s="13">
        <f>Land_EIFS_DET!F22</f>
        <v>0</v>
      </c>
      <c r="G14" s="13">
        <f>Land_EIFS_DET!G22</f>
        <v>0</v>
      </c>
      <c r="H14" s="13">
        <f>Land_EIFS_DET!H22</f>
        <v>0</v>
      </c>
      <c r="I14" s="13">
        <f>Land_EIFS_DET!I22</f>
        <v>0</v>
      </c>
      <c r="J14" s="13">
        <f>Land_EIFS_DET!J22</f>
        <v>0</v>
      </c>
      <c r="K14" s="43">
        <f>Land_EIFS_DET!K22</f>
        <v>0</v>
      </c>
      <c r="L14" s="39">
        <f>Land_EIFS_DET!L22</f>
        <v>0</v>
      </c>
      <c r="M14" s="39">
        <f>Land_EIFS_DET!M22</f>
        <v>0</v>
      </c>
      <c r="N14" s="39">
        <f>Land_EIFS_DET!N22</f>
        <v>0</v>
      </c>
      <c r="O14" s="39">
        <f>Land_EIFS_DET!O22</f>
        <v>0</v>
      </c>
      <c r="P14" s="39">
        <f>Land_EIFS_DET!P22</f>
        <v>0</v>
      </c>
      <c r="Q14" s="163"/>
      <c r="R14" s="278"/>
      <c r="S14" s="53">
        <f>Land_EIFS_DET!S22</f>
        <v>0</v>
      </c>
      <c r="T14" s="13">
        <f>Land_EIFS_DET!T22</f>
        <v>0</v>
      </c>
      <c r="U14" s="54">
        <f>Land_EIFS_DET!U22</f>
        <v>0</v>
      </c>
      <c r="V14" s="43">
        <f>Land_EIFS_DET!U22</f>
        <v>0</v>
      </c>
      <c r="W14" s="163"/>
      <c r="X14" s="158"/>
    </row>
    <row r="15" spans="1:24" s="2" customFormat="1" ht="15.5">
      <c r="B15" s="114" t="str">
        <f>Land_EIFS_DET!B23</f>
        <v>LC03</v>
      </c>
      <c r="C15" s="22" t="str">
        <f>Land_EIFS_DET!C23</f>
        <v>Agriculture plantations, permanent crops</v>
      </c>
      <c r="D15" s="55">
        <f>Land_EIFS_DET!D23</f>
        <v>0</v>
      </c>
      <c r="E15" s="23">
        <f>Land_EIFS_DET!E23</f>
        <v>0</v>
      </c>
      <c r="F15" s="23">
        <f>Land_EIFS_DET!F23</f>
        <v>0</v>
      </c>
      <c r="G15" s="23">
        <f>Land_EIFS_DET!G23</f>
        <v>0</v>
      </c>
      <c r="H15" s="23">
        <f>Land_EIFS_DET!H23</f>
        <v>0</v>
      </c>
      <c r="I15" s="23">
        <f>Land_EIFS_DET!I23</f>
        <v>0</v>
      </c>
      <c r="J15" s="23">
        <f>Land_EIFS_DET!J23</f>
        <v>0</v>
      </c>
      <c r="K15" s="44">
        <f>Land_EIFS_DET!K23</f>
        <v>0</v>
      </c>
      <c r="L15" s="30">
        <f>Land_EIFS_DET!L23</f>
        <v>0</v>
      </c>
      <c r="M15" s="30">
        <f>Land_EIFS_DET!M23</f>
        <v>0</v>
      </c>
      <c r="N15" s="30">
        <f>Land_EIFS_DET!N23</f>
        <v>0</v>
      </c>
      <c r="O15" s="30">
        <f>Land_EIFS_DET!O23</f>
        <v>0</v>
      </c>
      <c r="P15" s="30">
        <f>Land_EIFS_DET!P23</f>
        <v>0</v>
      </c>
      <c r="Q15" s="71"/>
      <c r="R15" s="142"/>
      <c r="S15" s="55">
        <f>Land_EIFS_DET!S23</f>
        <v>0</v>
      </c>
      <c r="T15" s="23">
        <f>Land_EIFS_DET!T23</f>
        <v>0</v>
      </c>
      <c r="U15" s="56">
        <f>Land_EIFS_DET!U23</f>
        <v>0</v>
      </c>
      <c r="V15" s="44">
        <f>Land_EIFS_DET!U23</f>
        <v>0</v>
      </c>
      <c r="W15" s="71"/>
      <c r="X15" s="115"/>
    </row>
    <row r="16" spans="1:24" s="9" customFormat="1">
      <c r="B16" s="157" t="str">
        <f>Land_EIFS_DET!B24</f>
        <v>LC041</v>
      </c>
      <c r="C16" s="12" t="str">
        <f>Land_EIFS_DET!C24</f>
        <v>Multiples crops and small size pastures</v>
      </c>
      <c r="D16" s="53">
        <f>Land_EIFS_DET!D24</f>
        <v>0</v>
      </c>
      <c r="E16" s="13">
        <f>Land_EIFS_DET!E24</f>
        <v>0</v>
      </c>
      <c r="F16" s="13">
        <f>Land_EIFS_DET!F24</f>
        <v>0</v>
      </c>
      <c r="G16" s="13">
        <f>Land_EIFS_DET!G24</f>
        <v>0</v>
      </c>
      <c r="H16" s="13">
        <f>Land_EIFS_DET!H24</f>
        <v>0</v>
      </c>
      <c r="I16" s="13">
        <f>Land_EIFS_DET!I24</f>
        <v>0</v>
      </c>
      <c r="J16" s="13">
        <f>Land_EIFS_DET!J24</f>
        <v>0</v>
      </c>
      <c r="K16" s="43">
        <f>Land_EIFS_DET!K24</f>
        <v>0</v>
      </c>
      <c r="L16" s="39">
        <f>Land_EIFS_DET!L24</f>
        <v>0</v>
      </c>
      <c r="M16" s="39">
        <f>Land_EIFS_DET!M24</f>
        <v>0</v>
      </c>
      <c r="N16" s="39">
        <f>Land_EIFS_DET!N24</f>
        <v>0</v>
      </c>
      <c r="O16" s="39">
        <f>Land_EIFS_DET!O24</f>
        <v>0</v>
      </c>
      <c r="P16" s="39">
        <f>Land_EIFS_DET!P24</f>
        <v>0</v>
      </c>
      <c r="Q16" s="163"/>
      <c r="R16" s="278"/>
      <c r="S16" s="53">
        <f>Land_EIFS_DET!S24</f>
        <v>0</v>
      </c>
      <c r="T16" s="13">
        <f>Land_EIFS_DET!T24</f>
        <v>0</v>
      </c>
      <c r="U16" s="54">
        <f>Land_EIFS_DET!U24</f>
        <v>0</v>
      </c>
      <c r="V16" s="43">
        <f>Land_EIFS_DET!U24</f>
        <v>0</v>
      </c>
      <c r="W16" s="163"/>
      <c r="X16" s="158"/>
    </row>
    <row r="17" spans="2:24" s="9" customFormat="1">
      <c r="B17" s="157" t="str">
        <f>Land_EIFS_DET!B25</f>
        <v>LC042</v>
      </c>
      <c r="C17" s="12" t="str">
        <f>Land_EIFS_DET!C25</f>
        <v>Layered crops</v>
      </c>
      <c r="D17" s="53">
        <f>Land_EIFS_DET!D25</f>
        <v>0</v>
      </c>
      <c r="E17" s="13">
        <f>Land_EIFS_DET!E25</f>
        <v>0</v>
      </c>
      <c r="F17" s="13">
        <f>Land_EIFS_DET!F25</f>
        <v>0</v>
      </c>
      <c r="G17" s="13">
        <f>Land_EIFS_DET!G25</f>
        <v>0</v>
      </c>
      <c r="H17" s="13">
        <f>Land_EIFS_DET!H25</f>
        <v>0</v>
      </c>
      <c r="I17" s="13">
        <f>Land_EIFS_DET!I25</f>
        <v>0</v>
      </c>
      <c r="J17" s="13">
        <f>Land_EIFS_DET!J25</f>
        <v>0</v>
      </c>
      <c r="K17" s="43">
        <f>Land_EIFS_DET!K25</f>
        <v>0</v>
      </c>
      <c r="L17" s="39">
        <f>Land_EIFS_DET!L25</f>
        <v>0</v>
      </c>
      <c r="M17" s="39">
        <f>Land_EIFS_DET!M25</f>
        <v>0</v>
      </c>
      <c r="N17" s="39">
        <f>Land_EIFS_DET!N25</f>
        <v>0</v>
      </c>
      <c r="O17" s="39">
        <f>Land_EIFS_DET!O25</f>
        <v>0</v>
      </c>
      <c r="P17" s="39">
        <f>Land_EIFS_DET!P25</f>
        <v>0</v>
      </c>
      <c r="Q17" s="163"/>
      <c r="R17" s="278"/>
      <c r="S17" s="53">
        <f>Land_EIFS_DET!S25</f>
        <v>0</v>
      </c>
      <c r="T17" s="13">
        <f>Land_EIFS_DET!T25</f>
        <v>0</v>
      </c>
      <c r="U17" s="54">
        <f>Land_EIFS_DET!U25</f>
        <v>0</v>
      </c>
      <c r="V17" s="43">
        <f>Land_EIFS_DET!U25</f>
        <v>0</v>
      </c>
      <c r="W17" s="163"/>
      <c r="X17" s="158"/>
    </row>
    <row r="18" spans="2:24" s="9" customFormat="1">
      <c r="B18" s="157" t="str">
        <f>Land_EIFS_DET!B26</f>
        <v>LC043</v>
      </c>
      <c r="C18" s="12" t="str">
        <f>Land_EIFS_DET!C26</f>
        <v>Mosaics of small agriculture and natural plots</v>
      </c>
      <c r="D18" s="53">
        <f>Land_EIFS_DET!D26</f>
        <v>0</v>
      </c>
      <c r="E18" s="13">
        <f>Land_EIFS_DET!E26</f>
        <v>0</v>
      </c>
      <c r="F18" s="13">
        <f>Land_EIFS_DET!F26</f>
        <v>0</v>
      </c>
      <c r="G18" s="13">
        <f>Land_EIFS_DET!G26</f>
        <v>0</v>
      </c>
      <c r="H18" s="13">
        <f>Land_EIFS_DET!H26</f>
        <v>0</v>
      </c>
      <c r="I18" s="13">
        <f>Land_EIFS_DET!I26</f>
        <v>0</v>
      </c>
      <c r="J18" s="13">
        <f>Land_EIFS_DET!J26</f>
        <v>0</v>
      </c>
      <c r="K18" s="43">
        <f>Land_EIFS_DET!K26</f>
        <v>0</v>
      </c>
      <c r="L18" s="39">
        <f>Land_EIFS_DET!L26</f>
        <v>0</v>
      </c>
      <c r="M18" s="39">
        <f>Land_EIFS_DET!M26</f>
        <v>0</v>
      </c>
      <c r="N18" s="39">
        <f>Land_EIFS_DET!N26</f>
        <v>0</v>
      </c>
      <c r="O18" s="39">
        <f>Land_EIFS_DET!O26</f>
        <v>0</v>
      </c>
      <c r="P18" s="39">
        <f>Land_EIFS_DET!P26</f>
        <v>0</v>
      </c>
      <c r="Q18" s="163"/>
      <c r="R18" s="278"/>
      <c r="S18" s="53">
        <f>Land_EIFS_DET!S26</f>
        <v>0</v>
      </c>
      <c r="T18" s="13">
        <f>Land_EIFS_DET!T26</f>
        <v>0</v>
      </c>
      <c r="U18" s="54">
        <f>Land_EIFS_DET!U26</f>
        <v>0</v>
      </c>
      <c r="V18" s="43">
        <f>Land_EIFS_DET!U26</f>
        <v>0</v>
      </c>
      <c r="W18" s="163"/>
      <c r="X18" s="158"/>
    </row>
    <row r="19" spans="2:24" s="2" customFormat="1" ht="15.5">
      <c r="B19" s="114" t="str">
        <f>Land_EIFS_DET!B27</f>
        <v>LC04</v>
      </c>
      <c r="C19" s="22" t="str">
        <f>Land_EIFS_DET!C27</f>
        <v>Agriculture associations and mosaics</v>
      </c>
      <c r="D19" s="55">
        <f>Land_EIFS_DET!D27</f>
        <v>0</v>
      </c>
      <c r="E19" s="23">
        <f>Land_EIFS_DET!E27</f>
        <v>0</v>
      </c>
      <c r="F19" s="23">
        <f>Land_EIFS_DET!F27</f>
        <v>0</v>
      </c>
      <c r="G19" s="23">
        <f>Land_EIFS_DET!G27</f>
        <v>0</v>
      </c>
      <c r="H19" s="23">
        <f>Land_EIFS_DET!H27</f>
        <v>0</v>
      </c>
      <c r="I19" s="23">
        <f>Land_EIFS_DET!I27</f>
        <v>0</v>
      </c>
      <c r="J19" s="23">
        <f>Land_EIFS_DET!J27</f>
        <v>0</v>
      </c>
      <c r="K19" s="44">
        <f>Land_EIFS_DET!K27</f>
        <v>0</v>
      </c>
      <c r="L19" s="30">
        <f>Land_EIFS_DET!L27</f>
        <v>0</v>
      </c>
      <c r="M19" s="30">
        <f>Land_EIFS_DET!M27</f>
        <v>0</v>
      </c>
      <c r="N19" s="30">
        <f>Land_EIFS_DET!N27</f>
        <v>0</v>
      </c>
      <c r="O19" s="30">
        <f>Land_EIFS_DET!O27</f>
        <v>0</v>
      </c>
      <c r="P19" s="30">
        <f>Land_EIFS_DET!P27</f>
        <v>0</v>
      </c>
      <c r="Q19" s="71"/>
      <c r="R19" s="142"/>
      <c r="S19" s="55">
        <f>Land_EIFS_DET!S27</f>
        <v>0</v>
      </c>
      <c r="T19" s="23">
        <f>Land_EIFS_DET!T27</f>
        <v>0</v>
      </c>
      <c r="U19" s="56">
        <f>Land_EIFS_DET!U27</f>
        <v>0</v>
      </c>
      <c r="V19" s="44">
        <f>Land_EIFS_DET!U27</f>
        <v>0</v>
      </c>
      <c r="W19" s="71"/>
      <c r="X19" s="115"/>
    </row>
    <row r="20" spans="2:24" s="9" customFormat="1">
      <c r="B20" s="157" t="str">
        <f>Land_EIFS_DET!B28</f>
        <v>LC051</v>
      </c>
      <c r="C20" s="12" t="str">
        <f>Land_EIFS_DET!C28</f>
        <v xml:space="preserve">Pastures </v>
      </c>
      <c r="D20" s="53">
        <f>Land_EIFS_DET!D28</f>
        <v>0</v>
      </c>
      <c r="E20" s="13">
        <f>Land_EIFS_DET!E28</f>
        <v>0</v>
      </c>
      <c r="F20" s="13">
        <f>Land_EIFS_DET!F28</f>
        <v>0</v>
      </c>
      <c r="G20" s="13">
        <f>Land_EIFS_DET!G28</f>
        <v>0</v>
      </c>
      <c r="H20" s="13">
        <f>Land_EIFS_DET!H28</f>
        <v>0</v>
      </c>
      <c r="I20" s="13">
        <f>Land_EIFS_DET!I28</f>
        <v>0</v>
      </c>
      <c r="J20" s="13">
        <f>Land_EIFS_DET!J28</f>
        <v>0</v>
      </c>
      <c r="K20" s="43">
        <f>Land_EIFS_DET!K28</f>
        <v>0</v>
      </c>
      <c r="L20" s="39">
        <f>Land_EIFS_DET!L28</f>
        <v>0</v>
      </c>
      <c r="M20" s="39">
        <f>Land_EIFS_DET!M28</f>
        <v>0</v>
      </c>
      <c r="N20" s="39">
        <f>Land_EIFS_DET!N28</f>
        <v>0</v>
      </c>
      <c r="O20" s="39">
        <f>Land_EIFS_DET!O28</f>
        <v>0</v>
      </c>
      <c r="P20" s="39">
        <f>Land_EIFS_DET!P28</f>
        <v>0</v>
      </c>
      <c r="Q20" s="163"/>
      <c r="R20" s="278"/>
      <c r="S20" s="53">
        <f>Land_EIFS_DET!S28</f>
        <v>0</v>
      </c>
      <c r="T20" s="13">
        <f>Land_EIFS_DET!T28</f>
        <v>0</v>
      </c>
      <c r="U20" s="54">
        <f>Land_EIFS_DET!U28</f>
        <v>0</v>
      </c>
      <c r="V20" s="43">
        <f>Land_EIFS_DET!U28</f>
        <v>0</v>
      </c>
      <c r="W20" s="163"/>
      <c r="X20" s="158"/>
    </row>
    <row r="21" spans="2:24" s="9" customFormat="1">
      <c r="B21" s="157" t="str">
        <f>Land_EIFS_DET!B29</f>
        <v>LC052</v>
      </c>
      <c r="C21" s="12" t="str">
        <f>Land_EIFS_DET!C29</f>
        <v>Natural grassland</v>
      </c>
      <c r="D21" s="53">
        <f>Land_EIFS_DET!D29</f>
        <v>0</v>
      </c>
      <c r="E21" s="13">
        <f>Land_EIFS_DET!E29</f>
        <v>0</v>
      </c>
      <c r="F21" s="13">
        <f>Land_EIFS_DET!F29</f>
        <v>0</v>
      </c>
      <c r="G21" s="13">
        <f>Land_EIFS_DET!G29</f>
        <v>0</v>
      </c>
      <c r="H21" s="13">
        <f>Land_EIFS_DET!H29</f>
        <v>0</v>
      </c>
      <c r="I21" s="13">
        <f>Land_EIFS_DET!I29</f>
        <v>0</v>
      </c>
      <c r="J21" s="13">
        <f>Land_EIFS_DET!J29</f>
        <v>0</v>
      </c>
      <c r="K21" s="43">
        <f>Land_EIFS_DET!K29</f>
        <v>0</v>
      </c>
      <c r="L21" s="39">
        <f>Land_EIFS_DET!L29</f>
        <v>0</v>
      </c>
      <c r="M21" s="39">
        <f>Land_EIFS_DET!M29</f>
        <v>0</v>
      </c>
      <c r="N21" s="39">
        <f>Land_EIFS_DET!N29</f>
        <v>0</v>
      </c>
      <c r="O21" s="39">
        <f>Land_EIFS_DET!O29</f>
        <v>0</v>
      </c>
      <c r="P21" s="39">
        <f>Land_EIFS_DET!P29</f>
        <v>0</v>
      </c>
      <c r="Q21" s="163"/>
      <c r="R21" s="278"/>
      <c r="S21" s="53">
        <f>Land_EIFS_DET!S29</f>
        <v>0</v>
      </c>
      <c r="T21" s="13">
        <f>Land_EIFS_DET!T29</f>
        <v>0</v>
      </c>
      <c r="U21" s="54">
        <f>Land_EIFS_DET!U29</f>
        <v>0</v>
      </c>
      <c r="V21" s="43">
        <f>Land_EIFS_DET!U29</f>
        <v>0</v>
      </c>
      <c r="W21" s="163"/>
      <c r="X21" s="158"/>
    </row>
    <row r="22" spans="2:24" s="2" customFormat="1" ht="15.5">
      <c r="B22" s="114" t="str">
        <f>Land_EIFS_DET!B30</f>
        <v>LC05</v>
      </c>
      <c r="C22" s="22" t="str">
        <f>Land_EIFS_DET!C30</f>
        <v>Pastures and natural grassland</v>
      </c>
      <c r="D22" s="55">
        <f>Land_EIFS_DET!D30</f>
        <v>0</v>
      </c>
      <c r="E22" s="23">
        <f>Land_EIFS_DET!E30</f>
        <v>0</v>
      </c>
      <c r="F22" s="23">
        <f>Land_EIFS_DET!F30</f>
        <v>0</v>
      </c>
      <c r="G22" s="23">
        <f>Land_EIFS_DET!G30</f>
        <v>0</v>
      </c>
      <c r="H22" s="23">
        <f>Land_EIFS_DET!H30</f>
        <v>0</v>
      </c>
      <c r="I22" s="23">
        <f>Land_EIFS_DET!I30</f>
        <v>0</v>
      </c>
      <c r="J22" s="23">
        <f>Land_EIFS_DET!J30</f>
        <v>0</v>
      </c>
      <c r="K22" s="44">
        <f>Land_EIFS_DET!K30</f>
        <v>0</v>
      </c>
      <c r="L22" s="30">
        <f>Land_EIFS_DET!L30</f>
        <v>0</v>
      </c>
      <c r="M22" s="30">
        <f>Land_EIFS_DET!M30</f>
        <v>0</v>
      </c>
      <c r="N22" s="30">
        <f>Land_EIFS_DET!N30</f>
        <v>0</v>
      </c>
      <c r="O22" s="30">
        <f>Land_EIFS_DET!O30</f>
        <v>0</v>
      </c>
      <c r="P22" s="30">
        <f>Land_EIFS_DET!P30</f>
        <v>0</v>
      </c>
      <c r="Q22" s="71"/>
      <c r="R22" s="142"/>
      <c r="S22" s="55">
        <f>Land_EIFS_DET!S30</f>
        <v>0</v>
      </c>
      <c r="T22" s="23">
        <f>Land_EIFS_DET!T30</f>
        <v>0</v>
      </c>
      <c r="U22" s="56">
        <f>Land_EIFS_DET!U30</f>
        <v>0</v>
      </c>
      <c r="V22" s="44">
        <f>Land_EIFS_DET!U30</f>
        <v>0</v>
      </c>
      <c r="W22" s="71"/>
      <c r="X22" s="115"/>
    </row>
    <row r="23" spans="2:24" s="9" customFormat="1">
      <c r="B23" s="157" t="str">
        <f>Land_EIFS_DET!B31</f>
        <v>LC061</v>
      </c>
      <c r="C23" s="12" t="str">
        <f>Land_EIFS_DET!C31</f>
        <v>Forest broadleaves tree cover</v>
      </c>
      <c r="D23" s="53">
        <f>Land_EIFS_DET!D31</f>
        <v>0</v>
      </c>
      <c r="E23" s="13">
        <f>Land_EIFS_DET!E31</f>
        <v>0</v>
      </c>
      <c r="F23" s="13">
        <f>Land_EIFS_DET!F31</f>
        <v>0</v>
      </c>
      <c r="G23" s="13">
        <f>Land_EIFS_DET!G31</f>
        <v>0</v>
      </c>
      <c r="H23" s="13">
        <f>Land_EIFS_DET!H31</f>
        <v>0</v>
      </c>
      <c r="I23" s="13">
        <f>Land_EIFS_DET!I31</f>
        <v>0</v>
      </c>
      <c r="J23" s="13">
        <f>Land_EIFS_DET!J31</f>
        <v>0</v>
      </c>
      <c r="K23" s="43">
        <f>Land_EIFS_DET!K31</f>
        <v>0</v>
      </c>
      <c r="L23" s="39">
        <f>Land_EIFS_DET!L31</f>
        <v>0</v>
      </c>
      <c r="M23" s="39">
        <f>Land_EIFS_DET!M31</f>
        <v>0</v>
      </c>
      <c r="N23" s="39">
        <f>Land_EIFS_DET!N31</f>
        <v>0</v>
      </c>
      <c r="O23" s="39">
        <f>Land_EIFS_DET!O31</f>
        <v>0</v>
      </c>
      <c r="P23" s="39">
        <f>Land_EIFS_DET!P31</f>
        <v>0</v>
      </c>
      <c r="Q23" s="163"/>
      <c r="R23" s="278"/>
      <c r="S23" s="53">
        <f>Land_EIFS_DET!S31</f>
        <v>0</v>
      </c>
      <c r="T23" s="13">
        <f>Land_EIFS_DET!T31</f>
        <v>0</v>
      </c>
      <c r="U23" s="54">
        <f>Land_EIFS_DET!U31</f>
        <v>0</v>
      </c>
      <c r="V23" s="43">
        <f>Land_EIFS_DET!U31</f>
        <v>0</v>
      </c>
      <c r="W23" s="163"/>
      <c r="X23" s="158"/>
    </row>
    <row r="24" spans="2:24" s="9" customFormat="1">
      <c r="B24" s="157" t="str">
        <f>Land_EIFS_DET!B32</f>
        <v>LC062</v>
      </c>
      <c r="C24" s="12" t="str">
        <f>Land_EIFS_DET!C32</f>
        <v>Forest coniferous tree cover</v>
      </c>
      <c r="D24" s="53">
        <f>Land_EIFS_DET!D32</f>
        <v>0</v>
      </c>
      <c r="E24" s="13">
        <f>Land_EIFS_DET!E32</f>
        <v>0</v>
      </c>
      <c r="F24" s="13">
        <f>Land_EIFS_DET!F32</f>
        <v>0</v>
      </c>
      <c r="G24" s="13">
        <f>Land_EIFS_DET!G32</f>
        <v>0</v>
      </c>
      <c r="H24" s="13">
        <f>Land_EIFS_DET!H32</f>
        <v>0</v>
      </c>
      <c r="I24" s="13">
        <f>Land_EIFS_DET!I32</f>
        <v>0</v>
      </c>
      <c r="J24" s="13">
        <f>Land_EIFS_DET!J32</f>
        <v>0</v>
      </c>
      <c r="K24" s="43">
        <f>Land_EIFS_DET!K32</f>
        <v>0</v>
      </c>
      <c r="L24" s="39">
        <f>Land_EIFS_DET!L32</f>
        <v>0</v>
      </c>
      <c r="M24" s="39">
        <f>Land_EIFS_DET!M32</f>
        <v>0</v>
      </c>
      <c r="N24" s="39">
        <f>Land_EIFS_DET!N32</f>
        <v>0</v>
      </c>
      <c r="O24" s="39">
        <f>Land_EIFS_DET!O32</f>
        <v>0</v>
      </c>
      <c r="P24" s="39">
        <f>Land_EIFS_DET!P32</f>
        <v>0</v>
      </c>
      <c r="Q24" s="163"/>
      <c r="R24" s="278"/>
      <c r="S24" s="53">
        <f>Land_EIFS_DET!S32</f>
        <v>0</v>
      </c>
      <c r="T24" s="13">
        <f>Land_EIFS_DET!T32</f>
        <v>0</v>
      </c>
      <c r="U24" s="54">
        <f>Land_EIFS_DET!U32</f>
        <v>0</v>
      </c>
      <c r="V24" s="43">
        <f>Land_EIFS_DET!U32</f>
        <v>0</v>
      </c>
      <c r="W24" s="163"/>
      <c r="X24" s="158"/>
    </row>
    <row r="25" spans="2:24" s="9" customFormat="1">
      <c r="B25" s="157" t="str">
        <f>Land_EIFS_DET!B33</f>
        <v>LC063</v>
      </c>
      <c r="C25" s="12" t="str">
        <f>Land_EIFS_DET!C33</f>
        <v>Forest mixed tree cover</v>
      </c>
      <c r="D25" s="53">
        <f>Land_EIFS_DET!D33</f>
        <v>0</v>
      </c>
      <c r="E25" s="13">
        <f>Land_EIFS_DET!E33</f>
        <v>0</v>
      </c>
      <c r="F25" s="13">
        <f>Land_EIFS_DET!F33</f>
        <v>0</v>
      </c>
      <c r="G25" s="13">
        <f>Land_EIFS_DET!G33</f>
        <v>0</v>
      </c>
      <c r="H25" s="13">
        <f>Land_EIFS_DET!H33</f>
        <v>0</v>
      </c>
      <c r="I25" s="13">
        <f>Land_EIFS_DET!I33</f>
        <v>0</v>
      </c>
      <c r="J25" s="13">
        <f>Land_EIFS_DET!J33</f>
        <v>0</v>
      </c>
      <c r="K25" s="43">
        <f>Land_EIFS_DET!K33</f>
        <v>0</v>
      </c>
      <c r="L25" s="39">
        <f>Land_EIFS_DET!L33</f>
        <v>0</v>
      </c>
      <c r="M25" s="39">
        <f>Land_EIFS_DET!M33</f>
        <v>0</v>
      </c>
      <c r="N25" s="39">
        <f>Land_EIFS_DET!N33</f>
        <v>0</v>
      </c>
      <c r="O25" s="39">
        <f>Land_EIFS_DET!O33</f>
        <v>0</v>
      </c>
      <c r="P25" s="39">
        <f>Land_EIFS_DET!P33</f>
        <v>0</v>
      </c>
      <c r="Q25" s="163"/>
      <c r="R25" s="278"/>
      <c r="S25" s="53">
        <f>Land_EIFS_DET!S33</f>
        <v>0</v>
      </c>
      <c r="T25" s="13">
        <f>Land_EIFS_DET!T33</f>
        <v>0</v>
      </c>
      <c r="U25" s="54">
        <f>Land_EIFS_DET!U33</f>
        <v>0</v>
      </c>
      <c r="V25" s="43">
        <f>Land_EIFS_DET!U33</f>
        <v>0</v>
      </c>
      <c r="W25" s="163"/>
      <c r="X25" s="158"/>
    </row>
    <row r="26" spans="2:24" s="9" customFormat="1">
      <c r="B26" s="157" t="str">
        <f>Land_EIFS_DET!B34</f>
        <v>LC064</v>
      </c>
      <c r="C26" s="12" t="str">
        <f>Land_EIFS_DET!C34</f>
        <v>Mangroves</v>
      </c>
      <c r="D26" s="53">
        <f>Land_EIFS_DET!D34</f>
        <v>0</v>
      </c>
      <c r="E26" s="13">
        <f>Land_EIFS_DET!E34</f>
        <v>0</v>
      </c>
      <c r="F26" s="13">
        <f>Land_EIFS_DET!F34</f>
        <v>0</v>
      </c>
      <c r="G26" s="13">
        <f>Land_EIFS_DET!G34</f>
        <v>0</v>
      </c>
      <c r="H26" s="13">
        <f>Land_EIFS_DET!H34</f>
        <v>0</v>
      </c>
      <c r="I26" s="13">
        <f>Land_EIFS_DET!I34</f>
        <v>0</v>
      </c>
      <c r="J26" s="13">
        <f>Land_EIFS_DET!J34</f>
        <v>0</v>
      </c>
      <c r="K26" s="43">
        <f>Land_EIFS_DET!K34</f>
        <v>0</v>
      </c>
      <c r="L26" s="39">
        <f>Land_EIFS_DET!L34</f>
        <v>0</v>
      </c>
      <c r="M26" s="39">
        <f>Land_EIFS_DET!M34</f>
        <v>0</v>
      </c>
      <c r="N26" s="39">
        <f>Land_EIFS_DET!N34</f>
        <v>0</v>
      </c>
      <c r="O26" s="39">
        <f>Land_EIFS_DET!O34</f>
        <v>0</v>
      </c>
      <c r="P26" s="39">
        <f>Land_EIFS_DET!P34</f>
        <v>0</v>
      </c>
      <c r="Q26" s="163"/>
      <c r="R26" s="278"/>
      <c r="S26" s="53">
        <f>Land_EIFS_DET!S34</f>
        <v>0</v>
      </c>
      <c r="T26" s="13">
        <f>Land_EIFS_DET!T34</f>
        <v>0</v>
      </c>
      <c r="U26" s="54">
        <f>Land_EIFS_DET!U34</f>
        <v>0</v>
      </c>
      <c r="V26" s="43">
        <f>Land_EIFS_DET!U34</f>
        <v>0</v>
      </c>
      <c r="W26" s="163"/>
      <c r="X26" s="158"/>
    </row>
    <row r="27" spans="2:24" s="2" customFormat="1" ht="15.5">
      <c r="B27" s="114" t="str">
        <f>Land_EIFS_DET!B35</f>
        <v>LC06</v>
      </c>
      <c r="C27" s="22" t="str">
        <f>Land_EIFS_DET!C35</f>
        <v>Forest tree cover</v>
      </c>
      <c r="D27" s="55">
        <f>Land_EIFS_DET!D35</f>
        <v>0</v>
      </c>
      <c r="E27" s="23">
        <f>Land_EIFS_DET!E35</f>
        <v>0</v>
      </c>
      <c r="F27" s="23">
        <f>Land_EIFS_DET!F35</f>
        <v>0</v>
      </c>
      <c r="G27" s="23">
        <f>Land_EIFS_DET!G35</f>
        <v>0</v>
      </c>
      <c r="H27" s="23">
        <f>Land_EIFS_DET!H35</f>
        <v>0</v>
      </c>
      <c r="I27" s="23">
        <f>Land_EIFS_DET!I35</f>
        <v>0</v>
      </c>
      <c r="J27" s="23">
        <f>Land_EIFS_DET!J35</f>
        <v>0</v>
      </c>
      <c r="K27" s="44">
        <f>Land_EIFS_DET!K35</f>
        <v>0</v>
      </c>
      <c r="L27" s="30">
        <f>Land_EIFS_DET!L35</f>
        <v>0</v>
      </c>
      <c r="M27" s="30">
        <f>Land_EIFS_DET!M35</f>
        <v>0</v>
      </c>
      <c r="N27" s="30">
        <f>Land_EIFS_DET!N35</f>
        <v>0</v>
      </c>
      <c r="O27" s="30">
        <f>Land_EIFS_DET!O35</f>
        <v>0</v>
      </c>
      <c r="P27" s="30">
        <f>Land_EIFS_DET!P35</f>
        <v>0</v>
      </c>
      <c r="Q27" s="71"/>
      <c r="R27" s="142"/>
      <c r="S27" s="55">
        <f>Land_EIFS_DET!S35</f>
        <v>0</v>
      </c>
      <c r="T27" s="23">
        <f>Land_EIFS_DET!T35</f>
        <v>0</v>
      </c>
      <c r="U27" s="56">
        <f>Land_EIFS_DET!U35</f>
        <v>0</v>
      </c>
      <c r="V27" s="44">
        <f>Land_EIFS_DET!U35</f>
        <v>0</v>
      </c>
      <c r="W27" s="71"/>
      <c r="X27" s="115"/>
    </row>
    <row r="28" spans="2:24" s="15" customFormat="1" ht="15.5">
      <c r="B28" s="116" t="str">
        <f>Land_EIFS_DET!B36</f>
        <v>LC07</v>
      </c>
      <c r="C28" s="24" t="str">
        <f>Land_EIFS_DET!C36</f>
        <v>Shrubland, bushland, heathland</v>
      </c>
      <c r="D28" s="59">
        <f>Land_EIFS_DET!D36</f>
        <v>0</v>
      </c>
      <c r="E28" s="15">
        <f>Land_EIFS_DET!E36</f>
        <v>0</v>
      </c>
      <c r="F28" s="15">
        <f>Land_EIFS_DET!F36</f>
        <v>0</v>
      </c>
      <c r="G28" s="15">
        <f>Land_EIFS_DET!G36</f>
        <v>0</v>
      </c>
      <c r="H28" s="15">
        <f>Land_EIFS_DET!H36</f>
        <v>0</v>
      </c>
      <c r="I28" s="15">
        <f>Land_EIFS_DET!I36</f>
        <v>0</v>
      </c>
      <c r="J28" s="15">
        <f>Land_EIFS_DET!J36</f>
        <v>0</v>
      </c>
      <c r="K28" s="46">
        <f>Land_EIFS_DET!K36</f>
        <v>0</v>
      </c>
      <c r="L28" s="30">
        <f>Land_EIFS_DET!L36</f>
        <v>0</v>
      </c>
      <c r="M28" s="30">
        <f>Land_EIFS_DET!M36</f>
        <v>0</v>
      </c>
      <c r="N28" s="30">
        <f>Land_EIFS_DET!N36</f>
        <v>0</v>
      </c>
      <c r="O28" s="30">
        <f>Land_EIFS_DET!O36</f>
        <v>0</v>
      </c>
      <c r="P28" s="30">
        <f>Land_EIFS_DET!P36</f>
        <v>0</v>
      </c>
      <c r="Q28" s="71"/>
      <c r="R28" s="142"/>
      <c r="S28" s="59">
        <f>Land_EIFS_DET!S36</f>
        <v>0</v>
      </c>
      <c r="T28" s="15">
        <f>Land_EIFS_DET!T36</f>
        <v>0</v>
      </c>
      <c r="U28" s="60">
        <f>Land_EIFS_DET!U36</f>
        <v>0</v>
      </c>
      <c r="V28" s="46">
        <f>Land_EIFS_DET!U36</f>
        <v>0</v>
      </c>
      <c r="W28" s="71"/>
      <c r="X28" s="115"/>
    </row>
    <row r="29" spans="2:24" s="2" customFormat="1" ht="15.5">
      <c r="B29" s="114" t="str">
        <f>Land_EIFS_DET!B37</f>
        <v>LC08</v>
      </c>
      <c r="C29" s="22" t="str">
        <f>Land_EIFS_DET!C37</f>
        <v>Sparsely vegetated areas</v>
      </c>
      <c r="D29" s="55">
        <f>Land_EIFS_DET!D37</f>
        <v>0</v>
      </c>
      <c r="E29" s="23">
        <f>Land_EIFS_DET!E37</f>
        <v>0</v>
      </c>
      <c r="F29" s="23">
        <f>Land_EIFS_DET!F37</f>
        <v>0</v>
      </c>
      <c r="G29" s="23">
        <f>Land_EIFS_DET!G37</f>
        <v>0</v>
      </c>
      <c r="H29" s="23">
        <f>Land_EIFS_DET!H37</f>
        <v>0</v>
      </c>
      <c r="I29" s="23">
        <f>Land_EIFS_DET!I37</f>
        <v>0</v>
      </c>
      <c r="J29" s="23">
        <f>Land_EIFS_DET!J37</f>
        <v>0</v>
      </c>
      <c r="K29" s="44">
        <f>Land_EIFS_DET!K37</f>
        <v>0</v>
      </c>
      <c r="L29" s="30">
        <f>Land_EIFS_DET!L37</f>
        <v>0</v>
      </c>
      <c r="M29" s="30">
        <f>Land_EIFS_DET!M37</f>
        <v>0</v>
      </c>
      <c r="N29" s="30">
        <f>Land_EIFS_DET!N37</f>
        <v>0</v>
      </c>
      <c r="O29" s="30">
        <f>Land_EIFS_DET!O37</f>
        <v>0</v>
      </c>
      <c r="P29" s="30">
        <f>Land_EIFS_DET!P37</f>
        <v>0</v>
      </c>
      <c r="Q29" s="71"/>
      <c r="R29" s="142"/>
      <c r="S29" s="55">
        <f>Land_EIFS_DET!S37</f>
        <v>0</v>
      </c>
      <c r="T29" s="23">
        <f>Land_EIFS_DET!T37</f>
        <v>0</v>
      </c>
      <c r="U29" s="56">
        <f>Land_EIFS_DET!U37</f>
        <v>0</v>
      </c>
      <c r="V29" s="44">
        <f>Land_EIFS_DET!U37</f>
        <v>0</v>
      </c>
      <c r="W29" s="71"/>
      <c r="X29" s="115"/>
    </row>
    <row r="30" spans="2:24" s="15" customFormat="1" ht="15.5">
      <c r="B30" s="116" t="str">
        <f>Land_EIFS_DET!B38</f>
        <v>LC09</v>
      </c>
      <c r="C30" s="24" t="str">
        <f>Land_EIFS_DET!C38</f>
        <v>Natural vegetation associations and mosaics</v>
      </c>
      <c r="D30" s="59">
        <f>Land_EIFS_DET!D38</f>
        <v>0</v>
      </c>
      <c r="E30" s="15">
        <f>Land_EIFS_DET!E38</f>
        <v>0</v>
      </c>
      <c r="F30" s="15">
        <f>Land_EIFS_DET!F38</f>
        <v>0</v>
      </c>
      <c r="G30" s="15">
        <f>Land_EIFS_DET!G38</f>
        <v>0</v>
      </c>
      <c r="H30" s="15">
        <f>Land_EIFS_DET!H38</f>
        <v>0</v>
      </c>
      <c r="I30" s="15">
        <f>Land_EIFS_DET!I38</f>
        <v>0</v>
      </c>
      <c r="J30" s="15">
        <f>Land_EIFS_DET!J38</f>
        <v>0</v>
      </c>
      <c r="K30" s="46">
        <f>Land_EIFS_DET!K38</f>
        <v>0</v>
      </c>
      <c r="L30" s="30">
        <f>Land_EIFS_DET!L38</f>
        <v>0</v>
      </c>
      <c r="M30" s="30">
        <f>Land_EIFS_DET!M38</f>
        <v>0</v>
      </c>
      <c r="N30" s="30">
        <f>Land_EIFS_DET!N38</f>
        <v>0</v>
      </c>
      <c r="O30" s="30">
        <f>Land_EIFS_DET!O38</f>
        <v>0</v>
      </c>
      <c r="P30" s="30">
        <f>Land_EIFS_DET!P38</f>
        <v>0</v>
      </c>
      <c r="Q30" s="71"/>
      <c r="R30" s="142"/>
      <c r="S30" s="59">
        <f>Land_EIFS_DET!S38</f>
        <v>0</v>
      </c>
      <c r="T30" s="15">
        <f>Land_EIFS_DET!T38</f>
        <v>0</v>
      </c>
      <c r="U30" s="60">
        <f>Land_EIFS_DET!U38</f>
        <v>0</v>
      </c>
      <c r="V30" s="46">
        <f>Land_EIFS_DET!U38</f>
        <v>0</v>
      </c>
      <c r="W30" s="71"/>
      <c r="X30" s="115"/>
    </row>
    <row r="31" spans="2:24" s="2" customFormat="1" ht="15.5">
      <c r="B31" s="114" t="str">
        <f>Land_EIFS_DET!B39</f>
        <v>LC10</v>
      </c>
      <c r="C31" s="22" t="str">
        <f>Land_EIFS_DET!C39</f>
        <v>Barren land</v>
      </c>
      <c r="D31" s="55">
        <f>Land_EIFS_DET!D39</f>
        <v>0</v>
      </c>
      <c r="E31" s="23">
        <f>Land_EIFS_DET!E39</f>
        <v>0</v>
      </c>
      <c r="F31" s="23">
        <f>Land_EIFS_DET!F39</f>
        <v>0</v>
      </c>
      <c r="G31" s="23">
        <f>Land_EIFS_DET!G39</f>
        <v>0</v>
      </c>
      <c r="H31" s="23">
        <f>Land_EIFS_DET!H39</f>
        <v>0</v>
      </c>
      <c r="I31" s="23">
        <f>Land_EIFS_DET!I39</f>
        <v>0</v>
      </c>
      <c r="J31" s="23">
        <f>Land_EIFS_DET!J39</f>
        <v>0</v>
      </c>
      <c r="K31" s="44">
        <f>Land_EIFS_DET!K39</f>
        <v>0</v>
      </c>
      <c r="L31" s="30">
        <f>Land_EIFS_DET!L39</f>
        <v>0</v>
      </c>
      <c r="M31" s="30">
        <f>Land_EIFS_DET!M39</f>
        <v>0</v>
      </c>
      <c r="N31" s="30">
        <f>Land_EIFS_DET!N39</f>
        <v>0</v>
      </c>
      <c r="O31" s="30">
        <f>Land_EIFS_DET!O39</f>
        <v>0</v>
      </c>
      <c r="P31" s="30">
        <f>Land_EIFS_DET!P39</f>
        <v>0</v>
      </c>
      <c r="Q31" s="71"/>
      <c r="R31" s="142"/>
      <c r="S31" s="55">
        <f>Land_EIFS_DET!S39</f>
        <v>0</v>
      </c>
      <c r="T31" s="23">
        <f>Land_EIFS_DET!T39</f>
        <v>0</v>
      </c>
      <c r="U31" s="56">
        <f>Land_EIFS_DET!U39</f>
        <v>0</v>
      </c>
      <c r="V31" s="44">
        <f>Land_EIFS_DET!U39</f>
        <v>0</v>
      </c>
      <c r="W31" s="71"/>
      <c r="X31" s="115"/>
    </row>
    <row r="32" spans="2:24" s="15" customFormat="1" ht="15.5">
      <c r="B32" s="116" t="str">
        <f>Land_EIFS_DET!B40</f>
        <v>LC11</v>
      </c>
      <c r="C32" s="24" t="str">
        <f>Land_EIFS_DET!C40</f>
        <v>Permanent snow and glaciers</v>
      </c>
      <c r="D32" s="59">
        <f>Land_EIFS_DET!D40</f>
        <v>0</v>
      </c>
      <c r="E32" s="15">
        <f>Land_EIFS_DET!E40</f>
        <v>0</v>
      </c>
      <c r="F32" s="15">
        <f>Land_EIFS_DET!F40</f>
        <v>0</v>
      </c>
      <c r="G32" s="15">
        <f>Land_EIFS_DET!G40</f>
        <v>0</v>
      </c>
      <c r="H32" s="15">
        <f>Land_EIFS_DET!H40</f>
        <v>0</v>
      </c>
      <c r="I32" s="15">
        <f>Land_EIFS_DET!I40</f>
        <v>0</v>
      </c>
      <c r="J32" s="15">
        <f>Land_EIFS_DET!J40</f>
        <v>0</v>
      </c>
      <c r="K32" s="46">
        <f>Land_EIFS_DET!K40</f>
        <v>0</v>
      </c>
      <c r="L32" s="30">
        <f>Land_EIFS_DET!L40</f>
        <v>0</v>
      </c>
      <c r="M32" s="30">
        <f>Land_EIFS_DET!M40</f>
        <v>0</v>
      </c>
      <c r="N32" s="30">
        <f>Land_EIFS_DET!N40</f>
        <v>0</v>
      </c>
      <c r="O32" s="30">
        <f>Land_EIFS_DET!O40</f>
        <v>0</v>
      </c>
      <c r="P32" s="30">
        <f>Land_EIFS_DET!P40</f>
        <v>0</v>
      </c>
      <c r="Q32" s="71"/>
      <c r="R32" s="142"/>
      <c r="S32" s="59">
        <f>Land_EIFS_DET!S40</f>
        <v>0</v>
      </c>
      <c r="T32" s="15">
        <f>Land_EIFS_DET!T40</f>
        <v>0</v>
      </c>
      <c r="U32" s="60">
        <f>Land_EIFS_DET!U40</f>
        <v>0</v>
      </c>
      <c r="V32" s="46">
        <f>Land_EIFS_DET!U40</f>
        <v>0</v>
      </c>
      <c r="W32" s="71"/>
      <c r="X32" s="115"/>
    </row>
    <row r="33" spans="2:24" s="2" customFormat="1" ht="15.5">
      <c r="B33" s="114" t="str">
        <f>Land_EIFS_DET!B41</f>
        <v>LC12</v>
      </c>
      <c r="C33" s="22" t="str">
        <f>Land_EIFS_DET!C41</f>
        <v>Open wetlands</v>
      </c>
      <c r="D33" s="55">
        <f>Land_EIFS_DET!D41</f>
        <v>0</v>
      </c>
      <c r="E33" s="23">
        <f>Land_EIFS_DET!E41</f>
        <v>0</v>
      </c>
      <c r="F33" s="23">
        <f>Land_EIFS_DET!F41</f>
        <v>0</v>
      </c>
      <c r="G33" s="23">
        <f>Land_EIFS_DET!G41</f>
        <v>0</v>
      </c>
      <c r="H33" s="23">
        <f>Land_EIFS_DET!H41</f>
        <v>0</v>
      </c>
      <c r="I33" s="23">
        <f>Land_EIFS_DET!I41</f>
        <v>0</v>
      </c>
      <c r="J33" s="23">
        <f>Land_EIFS_DET!J41</f>
        <v>0</v>
      </c>
      <c r="K33" s="44">
        <f>Land_EIFS_DET!K41</f>
        <v>0</v>
      </c>
      <c r="L33" s="30">
        <f>Land_EIFS_DET!L41</f>
        <v>0</v>
      </c>
      <c r="M33" s="30">
        <f>Land_EIFS_DET!M41</f>
        <v>0</v>
      </c>
      <c r="N33" s="30">
        <f>Land_EIFS_DET!N41</f>
        <v>0</v>
      </c>
      <c r="O33" s="30">
        <f>Land_EIFS_DET!O41</f>
        <v>0</v>
      </c>
      <c r="P33" s="30">
        <f>Land_EIFS_DET!P41</f>
        <v>0</v>
      </c>
      <c r="Q33" s="71"/>
      <c r="R33" s="142"/>
      <c r="S33" s="55">
        <f>Land_EIFS_DET!S41</f>
        <v>0</v>
      </c>
      <c r="T33" s="23">
        <f>Land_EIFS_DET!T41</f>
        <v>0</v>
      </c>
      <c r="U33" s="56">
        <f>Land_EIFS_DET!U41</f>
        <v>0</v>
      </c>
      <c r="V33" s="44">
        <f>Land_EIFS_DET!U41</f>
        <v>0</v>
      </c>
      <c r="W33" s="71"/>
      <c r="X33" s="115"/>
    </row>
    <row r="34" spans="2:24" s="9" customFormat="1">
      <c r="B34" s="157" t="str">
        <f>Land_EIFS_DET!B42</f>
        <v>LC131</v>
      </c>
      <c r="C34" s="12" t="str">
        <f>Land_EIFS_DET!C42</f>
        <v>Rivers and canals</v>
      </c>
      <c r="D34" s="53">
        <f>Land_EIFS_DET!D42</f>
        <v>0</v>
      </c>
      <c r="E34" s="13">
        <f>Land_EIFS_DET!E42</f>
        <v>0</v>
      </c>
      <c r="F34" s="13">
        <f>Land_EIFS_DET!F42</f>
        <v>0</v>
      </c>
      <c r="G34" s="13">
        <f>Land_EIFS_DET!G42</f>
        <v>0</v>
      </c>
      <c r="H34" s="13">
        <f>Land_EIFS_DET!H42</f>
        <v>0</v>
      </c>
      <c r="I34" s="13">
        <f>Land_EIFS_DET!I42</f>
        <v>0</v>
      </c>
      <c r="J34" s="13">
        <f>Land_EIFS_DET!J42</f>
        <v>0</v>
      </c>
      <c r="K34" s="43">
        <f>Land_EIFS_DET!K42</f>
        <v>0</v>
      </c>
      <c r="L34" s="39">
        <f>Land_EIFS_DET!L42</f>
        <v>0</v>
      </c>
      <c r="M34" s="39">
        <f>Land_EIFS_DET!M42</f>
        <v>0</v>
      </c>
      <c r="N34" s="39">
        <f>Land_EIFS_DET!N42</f>
        <v>0</v>
      </c>
      <c r="O34" s="39">
        <f>Land_EIFS_DET!O42</f>
        <v>0</v>
      </c>
      <c r="P34" s="39">
        <f>Land_EIFS_DET!P42</f>
        <v>0</v>
      </c>
      <c r="Q34" s="163"/>
      <c r="R34" s="278"/>
      <c r="S34" s="53">
        <f>Land_EIFS_DET!S42</f>
        <v>0</v>
      </c>
      <c r="T34" s="13">
        <f>Land_EIFS_DET!T42</f>
        <v>0</v>
      </c>
      <c r="U34" s="54">
        <f>Land_EIFS_DET!U42</f>
        <v>0</v>
      </c>
      <c r="V34" s="43">
        <f>Land_EIFS_DET!U42</f>
        <v>0</v>
      </c>
      <c r="W34" s="163"/>
      <c r="X34" s="158"/>
    </row>
    <row r="35" spans="2:24" s="9" customFormat="1">
      <c r="B35" s="157" t="str">
        <f>Land_EIFS_DET!B43</f>
        <v>LC132</v>
      </c>
      <c r="C35" s="12" t="str">
        <f>Land_EIFS_DET!C43</f>
        <v>Lakes and reservoirs</v>
      </c>
      <c r="D35" s="53">
        <f>Land_EIFS_DET!D43</f>
        <v>0</v>
      </c>
      <c r="E35" s="13">
        <f>Land_EIFS_DET!E43</f>
        <v>0</v>
      </c>
      <c r="F35" s="13">
        <f>Land_EIFS_DET!F43</f>
        <v>0</v>
      </c>
      <c r="G35" s="13">
        <f>Land_EIFS_DET!G43</f>
        <v>0</v>
      </c>
      <c r="H35" s="13">
        <f>Land_EIFS_DET!H43</f>
        <v>0</v>
      </c>
      <c r="I35" s="13">
        <f>Land_EIFS_DET!I43</f>
        <v>0</v>
      </c>
      <c r="J35" s="13">
        <f>Land_EIFS_DET!J43</f>
        <v>0</v>
      </c>
      <c r="K35" s="43">
        <f>Land_EIFS_DET!K43</f>
        <v>0</v>
      </c>
      <c r="L35" s="39">
        <f>Land_EIFS_DET!L43</f>
        <v>0</v>
      </c>
      <c r="M35" s="39">
        <f>Land_EIFS_DET!M43</f>
        <v>0</v>
      </c>
      <c r="N35" s="39">
        <f>Land_EIFS_DET!N43</f>
        <v>0</v>
      </c>
      <c r="O35" s="39">
        <f>Land_EIFS_DET!O43</f>
        <v>0</v>
      </c>
      <c r="P35" s="39">
        <f>Land_EIFS_DET!P43</f>
        <v>0</v>
      </c>
      <c r="Q35" s="163"/>
      <c r="R35" s="278"/>
      <c r="S35" s="53">
        <f>Land_EIFS_DET!S43</f>
        <v>0</v>
      </c>
      <c r="T35" s="13">
        <f>Land_EIFS_DET!T43</f>
        <v>0</v>
      </c>
      <c r="U35" s="54">
        <f>Land_EIFS_DET!U43</f>
        <v>0</v>
      </c>
      <c r="V35" s="43">
        <f>Land_EIFS_DET!U43</f>
        <v>0</v>
      </c>
      <c r="W35" s="163"/>
      <c r="X35" s="158"/>
    </row>
    <row r="36" spans="2:24" s="2" customFormat="1" ht="15.5">
      <c r="B36" s="114" t="str">
        <f>Land_EIFS_DET!B44</f>
        <v>LC13</v>
      </c>
      <c r="C36" s="22" t="str">
        <f>Land_EIFS_DET!C44</f>
        <v>Inland water bodies</v>
      </c>
      <c r="D36" s="55">
        <f>Land_EIFS_DET!D44</f>
        <v>0</v>
      </c>
      <c r="E36" s="23">
        <f>Land_EIFS_DET!E44</f>
        <v>0</v>
      </c>
      <c r="F36" s="23">
        <f>Land_EIFS_DET!F44</f>
        <v>0</v>
      </c>
      <c r="G36" s="23">
        <f>Land_EIFS_DET!G44</f>
        <v>0</v>
      </c>
      <c r="H36" s="23">
        <f>Land_EIFS_DET!H44</f>
        <v>0</v>
      </c>
      <c r="I36" s="23">
        <f>Land_EIFS_DET!I44</f>
        <v>0</v>
      </c>
      <c r="J36" s="23">
        <f>Land_EIFS_DET!J44</f>
        <v>0</v>
      </c>
      <c r="K36" s="44">
        <f>Land_EIFS_DET!K44</f>
        <v>0</v>
      </c>
      <c r="L36" s="30">
        <f>Land_EIFS_DET!L44</f>
        <v>0</v>
      </c>
      <c r="M36" s="30">
        <f>Land_EIFS_DET!M44</f>
        <v>0</v>
      </c>
      <c r="N36" s="30">
        <f>Land_EIFS_DET!N44</f>
        <v>0</v>
      </c>
      <c r="O36" s="30">
        <f>Land_EIFS_DET!O44</f>
        <v>0</v>
      </c>
      <c r="P36" s="30">
        <f>Land_EIFS_DET!P44</f>
        <v>0</v>
      </c>
      <c r="Q36" s="71"/>
      <c r="R36" s="142"/>
      <c r="S36" s="55">
        <f>Land_EIFS_DET!S44</f>
        <v>0</v>
      </c>
      <c r="T36" s="23">
        <f>Land_EIFS_DET!T44</f>
        <v>0</v>
      </c>
      <c r="U36" s="56">
        <f>Land_EIFS_DET!U44</f>
        <v>0</v>
      </c>
      <c r="V36" s="44">
        <f>Land_EIFS_DET!U44</f>
        <v>0</v>
      </c>
      <c r="W36" s="71"/>
      <c r="X36" s="115"/>
    </row>
    <row r="37" spans="2:24" s="9" customFormat="1">
      <c r="B37" s="157" t="str">
        <f>Land_EIFS_DET!B45</f>
        <v>LC141</v>
      </c>
      <c r="C37" s="12" t="str">
        <f>Land_EIFS_DET!C45</f>
        <v>Estuaries</v>
      </c>
      <c r="D37" s="53">
        <f>Land_EIFS_DET!D45</f>
        <v>0</v>
      </c>
      <c r="E37" s="13">
        <f>Land_EIFS_DET!E45</f>
        <v>0</v>
      </c>
      <c r="F37" s="13">
        <f>Land_EIFS_DET!F45</f>
        <v>0</v>
      </c>
      <c r="G37" s="13">
        <f>Land_EIFS_DET!G45</f>
        <v>0</v>
      </c>
      <c r="H37" s="13">
        <f>Land_EIFS_DET!H45</f>
        <v>0</v>
      </c>
      <c r="I37" s="13">
        <f>Land_EIFS_DET!I45</f>
        <v>0</v>
      </c>
      <c r="J37" s="13">
        <f>Land_EIFS_DET!J45</f>
        <v>0</v>
      </c>
      <c r="K37" s="43">
        <f>Land_EIFS_DET!K45</f>
        <v>0</v>
      </c>
      <c r="L37" s="39">
        <f>Land_EIFS_DET!L45</f>
        <v>0</v>
      </c>
      <c r="M37" s="39">
        <f>Land_EIFS_DET!M45</f>
        <v>0</v>
      </c>
      <c r="N37" s="39">
        <f>Land_EIFS_DET!N45</f>
        <v>0</v>
      </c>
      <c r="O37" s="39">
        <f>Land_EIFS_DET!O45</f>
        <v>0</v>
      </c>
      <c r="P37" s="39">
        <f>Land_EIFS_DET!P45</f>
        <v>0</v>
      </c>
      <c r="Q37" s="163"/>
      <c r="R37" s="278"/>
      <c r="S37" s="53">
        <f>Land_EIFS_DET!S45</f>
        <v>0</v>
      </c>
      <c r="T37" s="13">
        <f>Land_EIFS_DET!T45</f>
        <v>0</v>
      </c>
      <c r="U37" s="54">
        <f>Land_EIFS_DET!U45</f>
        <v>0</v>
      </c>
      <c r="V37" s="43">
        <f>Land_EIFS_DET!U45</f>
        <v>0</v>
      </c>
      <c r="W37" s="163"/>
      <c r="X37" s="158"/>
    </row>
    <row r="38" spans="2:24" s="9" customFormat="1">
      <c r="B38" s="157" t="str">
        <f>Land_EIFS_DET!B46</f>
        <v>LC142</v>
      </c>
      <c r="C38" s="12" t="str">
        <f>Land_EIFS_DET!C46</f>
        <v>Lagoons</v>
      </c>
      <c r="D38" s="53">
        <f>Land_EIFS_DET!D46</f>
        <v>0</v>
      </c>
      <c r="E38" s="13">
        <f>Land_EIFS_DET!E46</f>
        <v>0</v>
      </c>
      <c r="F38" s="13">
        <f>Land_EIFS_DET!F46</f>
        <v>0</v>
      </c>
      <c r="G38" s="13">
        <f>Land_EIFS_DET!G46</f>
        <v>0</v>
      </c>
      <c r="H38" s="13">
        <f>Land_EIFS_DET!H46</f>
        <v>0</v>
      </c>
      <c r="I38" s="13">
        <f>Land_EIFS_DET!I46</f>
        <v>0</v>
      </c>
      <c r="J38" s="13">
        <f>Land_EIFS_DET!J46</f>
        <v>0</v>
      </c>
      <c r="K38" s="43">
        <f>Land_EIFS_DET!K46</f>
        <v>0</v>
      </c>
      <c r="L38" s="39">
        <f>Land_EIFS_DET!L46</f>
        <v>0</v>
      </c>
      <c r="M38" s="39">
        <f>Land_EIFS_DET!M46</f>
        <v>0</v>
      </c>
      <c r="N38" s="39">
        <f>Land_EIFS_DET!N46</f>
        <v>0</v>
      </c>
      <c r="O38" s="39">
        <f>Land_EIFS_DET!O46</f>
        <v>0</v>
      </c>
      <c r="P38" s="39">
        <f>Land_EIFS_DET!P46</f>
        <v>0</v>
      </c>
      <c r="Q38" s="163"/>
      <c r="R38" s="278"/>
      <c r="S38" s="53">
        <f>Land_EIFS_DET!S46</f>
        <v>0</v>
      </c>
      <c r="T38" s="13">
        <f>Land_EIFS_DET!T46</f>
        <v>0</v>
      </c>
      <c r="U38" s="54">
        <f>Land_EIFS_DET!U46</f>
        <v>0</v>
      </c>
      <c r="V38" s="43">
        <f>Land_EIFS_DET!U46</f>
        <v>0</v>
      </c>
      <c r="W38" s="163"/>
      <c r="X38" s="158"/>
    </row>
    <row r="39" spans="2:24" s="9" customFormat="1">
      <c r="B39" s="157" t="str">
        <f>Land_EIFS_DET!B47</f>
        <v>LC143</v>
      </c>
      <c r="C39" s="12" t="str">
        <f>Land_EIFS_DET!C47</f>
        <v>Coastal flats (beaches and mudflats)</v>
      </c>
      <c r="D39" s="53">
        <f>Land_EIFS_DET!D47</f>
        <v>0</v>
      </c>
      <c r="E39" s="13">
        <f>Land_EIFS_DET!E47</f>
        <v>0</v>
      </c>
      <c r="F39" s="13">
        <f>Land_EIFS_DET!F47</f>
        <v>0</v>
      </c>
      <c r="G39" s="13">
        <f>Land_EIFS_DET!G47</f>
        <v>0</v>
      </c>
      <c r="H39" s="13">
        <f>Land_EIFS_DET!H47</f>
        <v>0</v>
      </c>
      <c r="I39" s="13">
        <f>Land_EIFS_DET!I47</f>
        <v>0</v>
      </c>
      <c r="J39" s="13">
        <f>Land_EIFS_DET!J47</f>
        <v>0</v>
      </c>
      <c r="K39" s="43">
        <f>Land_EIFS_DET!K47</f>
        <v>0</v>
      </c>
      <c r="L39" s="39">
        <f>Land_EIFS_DET!L47</f>
        <v>0</v>
      </c>
      <c r="M39" s="39">
        <f>Land_EIFS_DET!M47</f>
        <v>0</v>
      </c>
      <c r="N39" s="39">
        <f>Land_EIFS_DET!N47</f>
        <v>0</v>
      </c>
      <c r="O39" s="39">
        <f>Land_EIFS_DET!O47</f>
        <v>0</v>
      </c>
      <c r="P39" s="39">
        <f>Land_EIFS_DET!P47</f>
        <v>0</v>
      </c>
      <c r="Q39" s="163"/>
      <c r="R39" s="278"/>
      <c r="S39" s="53">
        <f>Land_EIFS_DET!S47</f>
        <v>0</v>
      </c>
      <c r="T39" s="13">
        <f>Land_EIFS_DET!T47</f>
        <v>0</v>
      </c>
      <c r="U39" s="54">
        <f>Land_EIFS_DET!U47</f>
        <v>0</v>
      </c>
      <c r="V39" s="43">
        <f>Land_EIFS_DET!U47</f>
        <v>0</v>
      </c>
      <c r="W39" s="163"/>
      <c r="X39" s="158"/>
    </row>
    <row r="40" spans="2:24" s="9" customFormat="1">
      <c r="B40" s="157" t="str">
        <f>Land_EIFS_DET!B48</f>
        <v>LC144</v>
      </c>
      <c r="C40" s="12" t="str">
        <f>Land_EIFS_DET!C48</f>
        <v>Coral reefs</v>
      </c>
      <c r="D40" s="53">
        <f>Land_EIFS_DET!D48</f>
        <v>0</v>
      </c>
      <c r="E40" s="13">
        <f>Land_EIFS_DET!E48</f>
        <v>0</v>
      </c>
      <c r="F40" s="13">
        <f>Land_EIFS_DET!F48</f>
        <v>0</v>
      </c>
      <c r="G40" s="13">
        <f>Land_EIFS_DET!G48</f>
        <v>0</v>
      </c>
      <c r="H40" s="13">
        <f>Land_EIFS_DET!H48</f>
        <v>0</v>
      </c>
      <c r="I40" s="13">
        <f>Land_EIFS_DET!I48</f>
        <v>0</v>
      </c>
      <c r="J40" s="13">
        <f>Land_EIFS_DET!J48</f>
        <v>0</v>
      </c>
      <c r="K40" s="43">
        <f>Land_EIFS_DET!K48</f>
        <v>0</v>
      </c>
      <c r="L40" s="39">
        <f>Land_EIFS_DET!L48</f>
        <v>0</v>
      </c>
      <c r="M40" s="39">
        <f>Land_EIFS_DET!M48</f>
        <v>0</v>
      </c>
      <c r="N40" s="39">
        <f>Land_EIFS_DET!N48</f>
        <v>0</v>
      </c>
      <c r="O40" s="39">
        <f>Land_EIFS_DET!O48</f>
        <v>0</v>
      </c>
      <c r="P40" s="39">
        <f>Land_EIFS_DET!P48</f>
        <v>0</v>
      </c>
      <c r="Q40" s="163"/>
      <c r="R40" s="278"/>
      <c r="S40" s="53">
        <f>Land_EIFS_DET!S48</f>
        <v>0</v>
      </c>
      <c r="T40" s="13">
        <f>Land_EIFS_DET!T48</f>
        <v>0</v>
      </c>
      <c r="U40" s="54">
        <f>Land_EIFS_DET!U48</f>
        <v>0</v>
      </c>
      <c r="V40" s="43">
        <f>Land_EIFS_DET!U48</f>
        <v>0</v>
      </c>
      <c r="W40" s="163"/>
      <c r="X40" s="158"/>
    </row>
    <row r="41" spans="2:24" s="2" customFormat="1" ht="15.5">
      <c r="B41" s="114" t="str">
        <f>Land_EIFS_DET!B49</f>
        <v>LC14</v>
      </c>
      <c r="C41" s="22" t="str">
        <f>Land_EIFS_DET!C49</f>
        <v>Coastal water bodies and inter-tidal areas</v>
      </c>
      <c r="D41" s="55">
        <f>Land_EIFS_DET!D49</f>
        <v>0</v>
      </c>
      <c r="E41" s="23">
        <f>Land_EIFS_DET!E49</f>
        <v>0</v>
      </c>
      <c r="F41" s="23">
        <f>Land_EIFS_DET!F49</f>
        <v>0</v>
      </c>
      <c r="G41" s="23">
        <f>Land_EIFS_DET!G49</f>
        <v>0</v>
      </c>
      <c r="H41" s="23">
        <f>Land_EIFS_DET!H49</f>
        <v>0</v>
      </c>
      <c r="I41" s="23">
        <f>Land_EIFS_DET!I49</f>
        <v>0</v>
      </c>
      <c r="J41" s="23">
        <f>Land_EIFS_DET!J49</f>
        <v>0</v>
      </c>
      <c r="K41" s="44">
        <f>Land_EIFS_DET!K49</f>
        <v>0</v>
      </c>
      <c r="L41" s="30">
        <f>Land_EIFS_DET!L49</f>
        <v>0</v>
      </c>
      <c r="M41" s="30">
        <f>Land_EIFS_DET!M49</f>
        <v>0</v>
      </c>
      <c r="N41" s="30">
        <f>Land_EIFS_DET!N49</f>
        <v>0</v>
      </c>
      <c r="O41" s="30">
        <f>Land_EIFS_DET!O49</f>
        <v>0</v>
      </c>
      <c r="P41" s="30">
        <f>Land_EIFS_DET!P49</f>
        <v>0</v>
      </c>
      <c r="Q41" s="71"/>
      <c r="R41" s="142"/>
      <c r="S41" s="55">
        <f>Land_EIFS_DET!S49</f>
        <v>0</v>
      </c>
      <c r="T41" s="23">
        <f>Land_EIFS_DET!T49</f>
        <v>0</v>
      </c>
      <c r="U41" s="56">
        <f>Land_EIFS_DET!U49</f>
        <v>0</v>
      </c>
      <c r="V41" s="44">
        <f>Land_EIFS_DET!U49</f>
        <v>0</v>
      </c>
      <c r="W41" s="71"/>
      <c r="X41" s="115"/>
    </row>
    <row r="42" spans="2:24" s="2" customFormat="1" ht="15.5">
      <c r="B42" s="160">
        <f>Land_EIFS_DET!B50</f>
        <v>0</v>
      </c>
      <c r="C42" s="14" t="str">
        <f>Land_EIFS_DET!C50</f>
        <v>Sea (interface with land)</v>
      </c>
      <c r="D42" s="53">
        <f>Land_EIFS_DET!D50</f>
        <v>0</v>
      </c>
      <c r="E42" s="13">
        <f>Land_EIFS_DET!E50</f>
        <v>0</v>
      </c>
      <c r="F42" s="13">
        <f>Land_EIFS_DET!F50</f>
        <v>0</v>
      </c>
      <c r="G42" s="13">
        <f>Land_EIFS_DET!G50</f>
        <v>0</v>
      </c>
      <c r="H42" s="13">
        <f>Land_EIFS_DET!H50</f>
        <v>0</v>
      </c>
      <c r="I42" s="13">
        <f>Land_EIFS_DET!I50</f>
        <v>0</v>
      </c>
      <c r="J42" s="13">
        <f>Land_EIFS_DET!J50</f>
        <v>0</v>
      </c>
      <c r="K42" s="46">
        <f>Land_EIFS_DET!K50</f>
        <v>0</v>
      </c>
      <c r="L42" s="39">
        <f>Land_EIFS_DET!L50</f>
        <v>0</v>
      </c>
      <c r="M42" s="39">
        <f>Land_EIFS_DET!M50</f>
        <v>0</v>
      </c>
      <c r="N42" s="39">
        <f>Land_EIFS_DET!N50</f>
        <v>0</v>
      </c>
      <c r="O42" s="39">
        <f>Land_EIFS_DET!O50</f>
        <v>0</v>
      </c>
      <c r="P42" s="39">
        <f>Land_EIFS_DET!P50</f>
        <v>0</v>
      </c>
      <c r="Q42" s="163"/>
      <c r="R42" s="278"/>
      <c r="S42" s="59">
        <f>Land_EIFS_DET!S50</f>
        <v>0</v>
      </c>
      <c r="T42" s="15">
        <f>Land_EIFS_DET!T50</f>
        <v>0</v>
      </c>
      <c r="U42" s="60">
        <f>Land_EIFS_DET!U50</f>
        <v>0</v>
      </c>
      <c r="V42" s="46">
        <f>Land_EIFS_DET!U50</f>
        <v>0</v>
      </c>
      <c r="W42" s="71"/>
      <c r="X42" s="115"/>
    </row>
    <row r="43" spans="2:24" s="2" customFormat="1" ht="16" thickBot="1">
      <c r="B43" s="117" t="str">
        <f>Land_EIFS_DET!B51</f>
        <v>LC1</v>
      </c>
      <c r="C43" s="26" t="str">
        <f>Land_EIFS_DET!C51</f>
        <v>Opening stock of land cover</v>
      </c>
      <c r="D43" s="61">
        <f>Land_EIFS_DET!D51</f>
        <v>0</v>
      </c>
      <c r="E43" s="26">
        <f>Land_EIFS_DET!E51</f>
        <v>0</v>
      </c>
      <c r="F43" s="26">
        <f>Land_EIFS_DET!F51</f>
        <v>0</v>
      </c>
      <c r="G43" s="26">
        <f>Land_EIFS_DET!G51</f>
        <v>0</v>
      </c>
      <c r="H43" s="26">
        <f>Land_EIFS_DET!H51</f>
        <v>0</v>
      </c>
      <c r="I43" s="26">
        <f>Land_EIFS_DET!I51</f>
        <v>0</v>
      </c>
      <c r="J43" s="26">
        <f>Land_EIFS_DET!J51</f>
        <v>0</v>
      </c>
      <c r="K43" s="47">
        <f>Land_EIFS_DET!K51</f>
        <v>0</v>
      </c>
      <c r="L43" s="33">
        <f>Land_EIFS_DET!L51</f>
        <v>0</v>
      </c>
      <c r="M43" s="33">
        <f>Land_EIFS_DET!M51</f>
        <v>0</v>
      </c>
      <c r="N43" s="33">
        <f>Land_EIFS_DET!N51</f>
        <v>0</v>
      </c>
      <c r="O43" s="33">
        <f>Land_EIFS_DET!O51</f>
        <v>0</v>
      </c>
      <c r="P43" s="33">
        <f>Land_EIFS_DET!P51</f>
        <v>0</v>
      </c>
      <c r="Q43" s="84"/>
      <c r="R43" s="152"/>
      <c r="S43" s="61">
        <f>Land_EIFS_DET!S51</f>
        <v>0</v>
      </c>
      <c r="T43" s="26">
        <f>Land_EIFS_DET!T51</f>
        <v>0</v>
      </c>
      <c r="U43" s="62">
        <f>Land_EIFS_DET!U51</f>
        <v>0</v>
      </c>
      <c r="V43" s="47">
        <f>Land_EIFS_DET!U51</f>
        <v>0</v>
      </c>
      <c r="W43" s="84"/>
      <c r="X43" s="118"/>
    </row>
    <row r="44" spans="2:24" s="2" customFormat="1" ht="16" thickTop="1">
      <c r="B44" s="116" t="str">
        <f>Land_EIFS_DET!B57</f>
        <v>F_LF1</v>
      </c>
      <c r="C44" s="24" t="str">
        <f>Land_EIFS_DET!C57</f>
        <v>Artificial development</v>
      </c>
      <c r="D44" s="59">
        <f>Land_EIFS_DET!D57</f>
        <v>0</v>
      </c>
      <c r="E44" s="15">
        <f>Land_EIFS_DET!E57</f>
        <v>0</v>
      </c>
      <c r="F44" s="15">
        <f>Land_EIFS_DET!F57</f>
        <v>0</v>
      </c>
      <c r="G44" s="15">
        <f>Land_EIFS_DET!G57</f>
        <v>0</v>
      </c>
      <c r="H44" s="15">
        <f>Land_EIFS_DET!H57</f>
        <v>0</v>
      </c>
      <c r="I44" s="15">
        <f>Land_EIFS_DET!I57</f>
        <v>0</v>
      </c>
      <c r="J44" s="15">
        <f>Land_EIFS_DET!J57</f>
        <v>0</v>
      </c>
      <c r="K44" s="46">
        <f>Land_EIFS_DET!K57</f>
        <v>0</v>
      </c>
      <c r="L44" s="30">
        <f>Land_EIFS_DET!L57</f>
        <v>0</v>
      </c>
      <c r="M44" s="30">
        <f>Land_EIFS_DET!M57</f>
        <v>0</v>
      </c>
      <c r="N44" s="30">
        <f>Land_EIFS_DET!N57</f>
        <v>0</v>
      </c>
      <c r="O44" s="30">
        <f>Land_EIFS_DET!O57</f>
        <v>0</v>
      </c>
      <c r="P44" s="30">
        <f>Land_EIFS_DET!P57</f>
        <v>0</v>
      </c>
      <c r="Q44" s="71"/>
      <c r="R44" s="142"/>
      <c r="S44" s="59">
        <f>Land_EIFS_DET!S57</f>
        <v>0</v>
      </c>
      <c r="T44" s="15">
        <f>Land_EIFS_DET!T57</f>
        <v>0</v>
      </c>
      <c r="U44" s="60">
        <f>Land_EIFS_DET!U57</f>
        <v>0</v>
      </c>
      <c r="V44" s="46">
        <f>Land_EIFS_DET!U57</f>
        <v>0</v>
      </c>
      <c r="W44" s="71"/>
      <c r="X44" s="115"/>
    </row>
    <row r="45" spans="2:24" s="2" customFormat="1" ht="15.5">
      <c r="B45" s="114" t="str">
        <f>Land_EIFS_DET!B63</f>
        <v>F_LF2</v>
      </c>
      <c r="C45" s="22" t="str">
        <f>Land_EIFS_DET!C63</f>
        <v>Agriculture development</v>
      </c>
      <c r="D45" s="55">
        <f>Land_EIFS_DET!D63</f>
        <v>0</v>
      </c>
      <c r="E45" s="23">
        <f>Land_EIFS_DET!E63</f>
        <v>0</v>
      </c>
      <c r="F45" s="23">
        <f>Land_EIFS_DET!F63</f>
        <v>0</v>
      </c>
      <c r="G45" s="23">
        <f>Land_EIFS_DET!G63</f>
        <v>0</v>
      </c>
      <c r="H45" s="23">
        <f>Land_EIFS_DET!H63</f>
        <v>0</v>
      </c>
      <c r="I45" s="23">
        <f>Land_EIFS_DET!I63</f>
        <v>0</v>
      </c>
      <c r="J45" s="23">
        <f>Land_EIFS_DET!J63</f>
        <v>0</v>
      </c>
      <c r="K45" s="44">
        <f>Land_EIFS_DET!K63</f>
        <v>0</v>
      </c>
      <c r="L45" s="30">
        <f>Land_EIFS_DET!L63</f>
        <v>0</v>
      </c>
      <c r="M45" s="30">
        <f>Land_EIFS_DET!M63</f>
        <v>0</v>
      </c>
      <c r="N45" s="30">
        <f>Land_EIFS_DET!N63</f>
        <v>0</v>
      </c>
      <c r="O45" s="30">
        <f>Land_EIFS_DET!O63</f>
        <v>0</v>
      </c>
      <c r="P45" s="30">
        <f>Land_EIFS_DET!P63</f>
        <v>0</v>
      </c>
      <c r="Q45" s="71"/>
      <c r="R45" s="142"/>
      <c r="S45" s="55">
        <f>Land_EIFS_DET!S63</f>
        <v>0</v>
      </c>
      <c r="T45" s="23">
        <f>Land_EIFS_DET!T63</f>
        <v>0</v>
      </c>
      <c r="U45" s="56">
        <f>Land_EIFS_DET!U63</f>
        <v>0</v>
      </c>
      <c r="V45" s="44">
        <f>Land_EIFS_DET!U63</f>
        <v>0</v>
      </c>
      <c r="W45" s="71"/>
      <c r="X45" s="115"/>
    </row>
    <row r="46" spans="2:24" s="2" customFormat="1" ht="15.5">
      <c r="B46" s="116" t="str">
        <f>Land_EIFS_DET!B69</f>
        <v>F_LF3</v>
      </c>
      <c r="C46" s="24" t="str">
        <f>Land_EIFS_DET!C69</f>
        <v>Internal conversions, rotations</v>
      </c>
      <c r="D46" s="59">
        <f>Land_EIFS_DET!D69</f>
        <v>0</v>
      </c>
      <c r="E46" s="15">
        <f>Land_EIFS_DET!E69</f>
        <v>0</v>
      </c>
      <c r="F46" s="15">
        <f>Land_EIFS_DET!F69</f>
        <v>0</v>
      </c>
      <c r="G46" s="15">
        <f>Land_EIFS_DET!G69</f>
        <v>0</v>
      </c>
      <c r="H46" s="15">
        <f>Land_EIFS_DET!H69</f>
        <v>0</v>
      </c>
      <c r="I46" s="15">
        <f>Land_EIFS_DET!I69</f>
        <v>0</v>
      </c>
      <c r="J46" s="15">
        <f>Land_EIFS_DET!J69</f>
        <v>0</v>
      </c>
      <c r="K46" s="46">
        <f>Land_EIFS_DET!K69</f>
        <v>0</v>
      </c>
      <c r="L46" s="30">
        <f>Land_EIFS_DET!L69</f>
        <v>0</v>
      </c>
      <c r="M46" s="30">
        <f>Land_EIFS_DET!M69</f>
        <v>0</v>
      </c>
      <c r="N46" s="30">
        <f>Land_EIFS_DET!N69</f>
        <v>0</v>
      </c>
      <c r="O46" s="30">
        <f>Land_EIFS_DET!O69</f>
        <v>0</v>
      </c>
      <c r="P46" s="30">
        <f>Land_EIFS_DET!P69</f>
        <v>0</v>
      </c>
      <c r="Q46" s="71"/>
      <c r="R46" s="142"/>
      <c r="S46" s="59">
        <f>Land_EIFS_DET!S69</f>
        <v>0</v>
      </c>
      <c r="T46" s="15">
        <f>Land_EIFS_DET!T69</f>
        <v>0</v>
      </c>
      <c r="U46" s="60">
        <f>Land_EIFS_DET!U69</f>
        <v>0</v>
      </c>
      <c r="V46" s="46">
        <f>Land_EIFS_DET!U69</f>
        <v>0</v>
      </c>
      <c r="W46" s="71"/>
      <c r="X46" s="115"/>
    </row>
    <row r="47" spans="2:24" s="2" customFormat="1" ht="15.5">
      <c r="B47" s="114" t="str">
        <f>Land_EIFS_DET!B73</f>
        <v>F_LF4</v>
      </c>
      <c r="C47" s="22" t="str">
        <f>Land_EIFS_DET!C73</f>
        <v xml:space="preserve">Management and alteration of forested land </v>
      </c>
      <c r="D47" s="55">
        <f>Land_EIFS_DET!D73</f>
        <v>0</v>
      </c>
      <c r="E47" s="23">
        <f>Land_EIFS_DET!E73</f>
        <v>0</v>
      </c>
      <c r="F47" s="23">
        <f>Land_EIFS_DET!F73</f>
        <v>0</v>
      </c>
      <c r="G47" s="23">
        <f>Land_EIFS_DET!G73</f>
        <v>0</v>
      </c>
      <c r="H47" s="23">
        <f>Land_EIFS_DET!H73</f>
        <v>0</v>
      </c>
      <c r="I47" s="23">
        <f>Land_EIFS_DET!I73</f>
        <v>0</v>
      </c>
      <c r="J47" s="23">
        <f>Land_EIFS_DET!J73</f>
        <v>0</v>
      </c>
      <c r="K47" s="44">
        <f>Land_EIFS_DET!K73</f>
        <v>0</v>
      </c>
      <c r="L47" s="30">
        <f>Land_EIFS_DET!L73</f>
        <v>0</v>
      </c>
      <c r="M47" s="30">
        <f>Land_EIFS_DET!M73</f>
        <v>0</v>
      </c>
      <c r="N47" s="30">
        <f>Land_EIFS_DET!N73</f>
        <v>0</v>
      </c>
      <c r="O47" s="30">
        <f>Land_EIFS_DET!O73</f>
        <v>0</v>
      </c>
      <c r="P47" s="30">
        <f>Land_EIFS_DET!P73</f>
        <v>0</v>
      </c>
      <c r="Q47" s="71"/>
      <c r="R47" s="142"/>
      <c r="S47" s="55">
        <f>Land_EIFS_DET!S73</f>
        <v>0</v>
      </c>
      <c r="T47" s="23">
        <f>Land_EIFS_DET!T73</f>
        <v>0</v>
      </c>
      <c r="U47" s="56">
        <f>Land_EIFS_DET!U73</f>
        <v>0</v>
      </c>
      <c r="V47" s="44">
        <f>Land_EIFS_DET!U73</f>
        <v>0</v>
      </c>
      <c r="W47" s="71"/>
      <c r="X47" s="115"/>
    </row>
    <row r="48" spans="2:24" s="2" customFormat="1" ht="15.5">
      <c r="B48" s="116" t="str">
        <f>Land_EIFS_DET!B81</f>
        <v>F_LF5</v>
      </c>
      <c r="C48" s="24" t="str">
        <f>Land_EIFS_DET!C81</f>
        <v xml:space="preserve">Restoration and development of habitats </v>
      </c>
      <c r="D48" s="59">
        <f>Land_EIFS_DET!D81</f>
        <v>0</v>
      </c>
      <c r="E48" s="15">
        <f>Land_EIFS_DET!E81</f>
        <v>0</v>
      </c>
      <c r="F48" s="15">
        <f>Land_EIFS_DET!F81</f>
        <v>0</v>
      </c>
      <c r="G48" s="15">
        <f>Land_EIFS_DET!G81</f>
        <v>0</v>
      </c>
      <c r="H48" s="15">
        <f>Land_EIFS_DET!H81</f>
        <v>0</v>
      </c>
      <c r="I48" s="15">
        <f>Land_EIFS_DET!I81</f>
        <v>0</v>
      </c>
      <c r="J48" s="15">
        <f>Land_EIFS_DET!J81</f>
        <v>0</v>
      </c>
      <c r="K48" s="46">
        <f>Land_EIFS_DET!K81</f>
        <v>0</v>
      </c>
      <c r="L48" s="30">
        <f>Land_EIFS_DET!L81</f>
        <v>0</v>
      </c>
      <c r="M48" s="30">
        <f>Land_EIFS_DET!M81</f>
        <v>0</v>
      </c>
      <c r="N48" s="30">
        <f>Land_EIFS_DET!N81</f>
        <v>0</v>
      </c>
      <c r="O48" s="30">
        <f>Land_EIFS_DET!O81</f>
        <v>0</v>
      </c>
      <c r="P48" s="30">
        <f>Land_EIFS_DET!P81</f>
        <v>0</v>
      </c>
      <c r="Q48" s="71"/>
      <c r="R48" s="142"/>
      <c r="S48" s="59">
        <f>Land_EIFS_DET!S81</f>
        <v>0</v>
      </c>
      <c r="T48" s="15">
        <f>Land_EIFS_DET!T81</f>
        <v>0</v>
      </c>
      <c r="U48" s="60">
        <f>Land_EIFS_DET!U81</f>
        <v>0</v>
      </c>
      <c r="V48" s="46">
        <f>Land_EIFS_DET!U81</f>
        <v>0</v>
      </c>
      <c r="W48" s="71"/>
      <c r="X48" s="115"/>
    </row>
    <row r="49" spans="2:24" s="2" customFormat="1" ht="15.5">
      <c r="B49" s="114" t="str">
        <f>Land_EIFS_DET!B85</f>
        <v>F_LF6</v>
      </c>
      <c r="C49" s="22" t="str">
        <f>Land_EIFS_DET!C85</f>
        <v>Changes due to natural and multiple causes</v>
      </c>
      <c r="D49" s="55">
        <f>Land_EIFS_DET!D85</f>
        <v>0</v>
      </c>
      <c r="E49" s="23">
        <f>Land_EIFS_DET!E85</f>
        <v>0</v>
      </c>
      <c r="F49" s="23">
        <f>Land_EIFS_DET!F85</f>
        <v>0</v>
      </c>
      <c r="G49" s="23">
        <f>Land_EIFS_DET!G85</f>
        <v>0</v>
      </c>
      <c r="H49" s="23">
        <f>Land_EIFS_DET!H85</f>
        <v>0</v>
      </c>
      <c r="I49" s="23">
        <f>Land_EIFS_DET!I85</f>
        <v>0</v>
      </c>
      <c r="J49" s="23">
        <f>Land_EIFS_DET!J85</f>
        <v>0</v>
      </c>
      <c r="K49" s="44">
        <f>Land_EIFS_DET!K85</f>
        <v>0</v>
      </c>
      <c r="L49" s="30">
        <f>Land_EIFS_DET!L85</f>
        <v>0</v>
      </c>
      <c r="M49" s="30">
        <f>Land_EIFS_DET!M85</f>
        <v>0</v>
      </c>
      <c r="N49" s="30">
        <f>Land_EIFS_DET!N85</f>
        <v>0</v>
      </c>
      <c r="O49" s="30">
        <f>Land_EIFS_DET!O85</f>
        <v>0</v>
      </c>
      <c r="P49" s="30">
        <f>Land_EIFS_DET!P85</f>
        <v>0</v>
      </c>
      <c r="Q49" s="71"/>
      <c r="R49" s="142"/>
      <c r="S49" s="55">
        <f>Land_EIFS_DET!S85</f>
        <v>0</v>
      </c>
      <c r="T49" s="23">
        <f>Land_EIFS_DET!T85</f>
        <v>0</v>
      </c>
      <c r="U49" s="56">
        <f>Land_EIFS_DET!U85</f>
        <v>0</v>
      </c>
      <c r="V49" s="44">
        <f>Land_EIFS_DET!U85</f>
        <v>0</v>
      </c>
      <c r="W49" s="71"/>
      <c r="X49" s="115"/>
    </row>
    <row r="50" spans="2:24" s="10" customFormat="1" ht="15.5">
      <c r="B50" s="119" t="str">
        <f>Land_EIFS_DET!B86</f>
        <v>F_LF7</v>
      </c>
      <c r="C50" s="95" t="str">
        <f>Land_EIFS_DET!C86</f>
        <v>Other land cover changes n.e.c. and reclassification</v>
      </c>
      <c r="D50" s="96">
        <f>Land_EIFS_DET!D86</f>
        <v>0</v>
      </c>
      <c r="E50" s="10">
        <f>Land_EIFS_DET!E86</f>
        <v>0</v>
      </c>
      <c r="F50" s="10">
        <f>Land_EIFS_DET!F86</f>
        <v>0</v>
      </c>
      <c r="G50" s="10">
        <f>Land_EIFS_DET!G86</f>
        <v>0</v>
      </c>
      <c r="H50" s="10">
        <f>Land_EIFS_DET!H86</f>
        <v>0</v>
      </c>
      <c r="I50" s="10">
        <f>Land_EIFS_DET!I86</f>
        <v>0</v>
      </c>
      <c r="J50" s="10">
        <f>Land_EIFS_DET!J86</f>
        <v>0</v>
      </c>
      <c r="K50" s="98">
        <f>Land_EIFS_DET!K86</f>
        <v>0</v>
      </c>
      <c r="L50" s="40">
        <f>Land_EIFS_DET!L86</f>
        <v>0</v>
      </c>
      <c r="M50" s="40">
        <f>Land_EIFS_DET!M86</f>
        <v>0</v>
      </c>
      <c r="N50" s="40">
        <f>Land_EIFS_DET!N86</f>
        <v>0</v>
      </c>
      <c r="O50" s="40">
        <f>Land_EIFS_DET!O86</f>
        <v>0</v>
      </c>
      <c r="P50" s="40">
        <f>Land_EIFS_DET!P86</f>
        <v>0</v>
      </c>
      <c r="Q50" s="186"/>
      <c r="R50" s="282"/>
      <c r="S50" s="96">
        <f>Land_EIFS_DET!S86</f>
        <v>0</v>
      </c>
      <c r="T50" s="10">
        <f>Land_EIFS_DET!T86</f>
        <v>0</v>
      </c>
      <c r="U50" s="97">
        <f>Land_EIFS_DET!U86</f>
        <v>0</v>
      </c>
      <c r="V50" s="98">
        <f>Land_EIFS_DET!U86</f>
        <v>0</v>
      </c>
      <c r="W50" s="186"/>
      <c r="X50" s="120"/>
    </row>
    <row r="51" spans="2:24" s="2" customFormat="1" ht="16" thickBot="1">
      <c r="B51" s="117" t="str">
        <f>Land_EIFS_DET!B87</f>
        <v>F_LF</v>
      </c>
      <c r="C51" s="26" t="str">
        <f>Land_EIFS_DET!C87</f>
        <v>Formation of land cover</v>
      </c>
      <c r="D51" s="61">
        <f>Land_EIFS_DET!D87</f>
        <v>0</v>
      </c>
      <c r="E51" s="26">
        <f>Land_EIFS_DET!E87</f>
        <v>0</v>
      </c>
      <c r="F51" s="26">
        <f>Land_EIFS_DET!F87</f>
        <v>0</v>
      </c>
      <c r="G51" s="26">
        <f>Land_EIFS_DET!G87</f>
        <v>0</v>
      </c>
      <c r="H51" s="26">
        <f>Land_EIFS_DET!H87</f>
        <v>0</v>
      </c>
      <c r="I51" s="26">
        <f>Land_EIFS_DET!I87</f>
        <v>0</v>
      </c>
      <c r="J51" s="26">
        <f>Land_EIFS_DET!J87</f>
        <v>0</v>
      </c>
      <c r="K51" s="47">
        <f>Land_EIFS_DET!K87</f>
        <v>0</v>
      </c>
      <c r="L51" s="33">
        <f>Land_EIFS_DET!L87</f>
        <v>0</v>
      </c>
      <c r="M51" s="33">
        <f>Land_EIFS_DET!M87</f>
        <v>0</v>
      </c>
      <c r="N51" s="33">
        <f>Land_EIFS_DET!N87</f>
        <v>0</v>
      </c>
      <c r="O51" s="33">
        <f>Land_EIFS_DET!O87</f>
        <v>0</v>
      </c>
      <c r="P51" s="33">
        <f>Land_EIFS_DET!P87</f>
        <v>0</v>
      </c>
      <c r="Q51" s="84"/>
      <c r="R51" s="152"/>
      <c r="S51" s="61">
        <f>Land_EIFS_DET!S87</f>
        <v>0</v>
      </c>
      <c r="T51" s="26">
        <f>Land_EIFS_DET!T87</f>
        <v>0</v>
      </c>
      <c r="U51" s="62">
        <f>Land_EIFS_DET!U87</f>
        <v>0</v>
      </c>
      <c r="V51" s="47">
        <f>Land_EIFS_DET!U87</f>
        <v>0</v>
      </c>
      <c r="W51" s="84"/>
      <c r="X51" s="118"/>
    </row>
    <row r="52" spans="2:24" s="2" customFormat="1" ht="16" thickTop="1">
      <c r="B52" s="116" t="str">
        <f>Land_EIFS_DET!B93</f>
        <v>C_LF1</v>
      </c>
      <c r="C52" s="24" t="str">
        <f>Land_EIFS_DET!C93</f>
        <v>Artificial development</v>
      </c>
      <c r="D52" s="59">
        <f>Land_EIFS_DET!D93</f>
        <v>0</v>
      </c>
      <c r="E52" s="15">
        <f>Land_EIFS_DET!E93</f>
        <v>0</v>
      </c>
      <c r="F52" s="15">
        <f>Land_EIFS_DET!F93</f>
        <v>0</v>
      </c>
      <c r="G52" s="15">
        <f>Land_EIFS_DET!G93</f>
        <v>0</v>
      </c>
      <c r="H52" s="15">
        <f>Land_EIFS_DET!H93</f>
        <v>0</v>
      </c>
      <c r="I52" s="15">
        <f>Land_EIFS_DET!I93</f>
        <v>0</v>
      </c>
      <c r="J52" s="15">
        <f>Land_EIFS_DET!J93</f>
        <v>0</v>
      </c>
      <c r="K52" s="46">
        <f>Land_EIFS_DET!K93</f>
        <v>0</v>
      </c>
      <c r="L52" s="30">
        <f>Land_EIFS_DET!L93</f>
        <v>0</v>
      </c>
      <c r="M52" s="30">
        <f>Land_EIFS_DET!M93</f>
        <v>0</v>
      </c>
      <c r="N52" s="30">
        <f>Land_EIFS_DET!N93</f>
        <v>0</v>
      </c>
      <c r="O52" s="30">
        <f>Land_EIFS_DET!O93</f>
        <v>0</v>
      </c>
      <c r="P52" s="30">
        <f>Land_EIFS_DET!P93</f>
        <v>0</v>
      </c>
      <c r="Q52" s="71"/>
      <c r="R52" s="142"/>
      <c r="S52" s="59">
        <f>Land_EIFS_DET!S93</f>
        <v>0</v>
      </c>
      <c r="T52" s="15">
        <f>Land_EIFS_DET!T93</f>
        <v>0</v>
      </c>
      <c r="U52" s="60">
        <f>Land_EIFS_DET!U93</f>
        <v>0</v>
      </c>
      <c r="V52" s="46">
        <f>Land_EIFS_DET!U93</f>
        <v>0</v>
      </c>
      <c r="W52" s="71"/>
      <c r="X52" s="115"/>
    </row>
    <row r="53" spans="2:24" s="2" customFormat="1" ht="15.5">
      <c r="B53" s="114" t="str">
        <f>Land_EIFS_DET!B99</f>
        <v>C_LF2</v>
      </c>
      <c r="C53" s="22" t="str">
        <f>Land_EIFS_DET!C99</f>
        <v>Agriculture development</v>
      </c>
      <c r="D53" s="55">
        <f>Land_EIFS_DET!D99</f>
        <v>0</v>
      </c>
      <c r="E53" s="23">
        <f>Land_EIFS_DET!E99</f>
        <v>0</v>
      </c>
      <c r="F53" s="23">
        <f>Land_EIFS_DET!F99</f>
        <v>0</v>
      </c>
      <c r="G53" s="23">
        <f>Land_EIFS_DET!G99</f>
        <v>0</v>
      </c>
      <c r="H53" s="23">
        <f>Land_EIFS_DET!H99</f>
        <v>0</v>
      </c>
      <c r="I53" s="23">
        <f>Land_EIFS_DET!I99</f>
        <v>0</v>
      </c>
      <c r="J53" s="23">
        <f>Land_EIFS_DET!J99</f>
        <v>0</v>
      </c>
      <c r="K53" s="44">
        <f>Land_EIFS_DET!K99</f>
        <v>0</v>
      </c>
      <c r="L53" s="30">
        <f>Land_EIFS_DET!L99</f>
        <v>0</v>
      </c>
      <c r="M53" s="30">
        <f>Land_EIFS_DET!M99</f>
        <v>0</v>
      </c>
      <c r="N53" s="30">
        <f>Land_EIFS_DET!N99</f>
        <v>0</v>
      </c>
      <c r="O53" s="30">
        <f>Land_EIFS_DET!O99</f>
        <v>0</v>
      </c>
      <c r="P53" s="30">
        <f>Land_EIFS_DET!P99</f>
        <v>0</v>
      </c>
      <c r="Q53" s="71"/>
      <c r="R53" s="142"/>
      <c r="S53" s="55">
        <f>Land_EIFS_DET!S99</f>
        <v>0</v>
      </c>
      <c r="T53" s="23">
        <f>Land_EIFS_DET!T99</f>
        <v>0</v>
      </c>
      <c r="U53" s="56">
        <f>Land_EIFS_DET!U99</f>
        <v>0</v>
      </c>
      <c r="V53" s="44">
        <f>Land_EIFS_DET!U99</f>
        <v>0</v>
      </c>
      <c r="W53" s="71"/>
      <c r="X53" s="115"/>
    </row>
    <row r="54" spans="2:24" s="2" customFormat="1" ht="15.5">
      <c r="B54" s="116" t="str">
        <f>Land_EIFS_DET!B105</f>
        <v>C_LF3</v>
      </c>
      <c r="C54" s="24" t="str">
        <f>Land_EIFS_DET!C105</f>
        <v>Internal conversions, rotations</v>
      </c>
      <c r="D54" s="59">
        <f>Land_EIFS_DET!D105</f>
        <v>0</v>
      </c>
      <c r="E54" s="15">
        <f>Land_EIFS_DET!E105</f>
        <v>0</v>
      </c>
      <c r="F54" s="15">
        <f>Land_EIFS_DET!F105</f>
        <v>0</v>
      </c>
      <c r="G54" s="15">
        <f>Land_EIFS_DET!G105</f>
        <v>0</v>
      </c>
      <c r="H54" s="15">
        <f>Land_EIFS_DET!H105</f>
        <v>0</v>
      </c>
      <c r="I54" s="15">
        <f>Land_EIFS_DET!I105</f>
        <v>0</v>
      </c>
      <c r="J54" s="15">
        <f>Land_EIFS_DET!J105</f>
        <v>0</v>
      </c>
      <c r="K54" s="46">
        <f>Land_EIFS_DET!K105</f>
        <v>0</v>
      </c>
      <c r="L54" s="30">
        <f>Land_EIFS_DET!L105</f>
        <v>0</v>
      </c>
      <c r="M54" s="30">
        <f>Land_EIFS_DET!M105</f>
        <v>0</v>
      </c>
      <c r="N54" s="30">
        <f>Land_EIFS_DET!N105</f>
        <v>0</v>
      </c>
      <c r="O54" s="30">
        <f>Land_EIFS_DET!O105</f>
        <v>0</v>
      </c>
      <c r="P54" s="30">
        <f>Land_EIFS_DET!P105</f>
        <v>0</v>
      </c>
      <c r="Q54" s="71"/>
      <c r="R54" s="142"/>
      <c r="S54" s="59">
        <f>Land_EIFS_DET!S105</f>
        <v>0</v>
      </c>
      <c r="T54" s="15">
        <f>Land_EIFS_DET!T105</f>
        <v>0</v>
      </c>
      <c r="U54" s="60">
        <f>Land_EIFS_DET!U105</f>
        <v>0</v>
      </c>
      <c r="V54" s="46">
        <f>Land_EIFS_DET!U105</f>
        <v>0</v>
      </c>
      <c r="W54" s="71"/>
      <c r="X54" s="115"/>
    </row>
    <row r="55" spans="2:24" s="2" customFormat="1" ht="15.5">
      <c r="B55" s="114" t="str">
        <f>Land_EIFS_DET!B109</f>
        <v>C_LF4</v>
      </c>
      <c r="C55" s="22" t="str">
        <f>Land_EIFS_DET!C109</f>
        <v xml:space="preserve">Management and alteration of forested land </v>
      </c>
      <c r="D55" s="55">
        <f>Land_EIFS_DET!D109</f>
        <v>0</v>
      </c>
      <c r="E55" s="23">
        <f>Land_EIFS_DET!E109</f>
        <v>0</v>
      </c>
      <c r="F55" s="23">
        <f>Land_EIFS_DET!F109</f>
        <v>0</v>
      </c>
      <c r="G55" s="23">
        <f>Land_EIFS_DET!G109</f>
        <v>0</v>
      </c>
      <c r="H55" s="23">
        <f>Land_EIFS_DET!H109</f>
        <v>0</v>
      </c>
      <c r="I55" s="23">
        <f>Land_EIFS_DET!I109</f>
        <v>0</v>
      </c>
      <c r="J55" s="23">
        <f>Land_EIFS_DET!J109</f>
        <v>0</v>
      </c>
      <c r="K55" s="44">
        <f>Land_EIFS_DET!K109</f>
        <v>0</v>
      </c>
      <c r="L55" s="30">
        <f>Land_EIFS_DET!L109</f>
        <v>0</v>
      </c>
      <c r="M55" s="30">
        <f>Land_EIFS_DET!M109</f>
        <v>0</v>
      </c>
      <c r="N55" s="30">
        <f>Land_EIFS_DET!N109</f>
        <v>0</v>
      </c>
      <c r="O55" s="30">
        <f>Land_EIFS_DET!O109</f>
        <v>0</v>
      </c>
      <c r="P55" s="30">
        <f>Land_EIFS_DET!P109</f>
        <v>0</v>
      </c>
      <c r="Q55" s="71"/>
      <c r="R55" s="142"/>
      <c r="S55" s="55">
        <f>Land_EIFS_DET!S109</f>
        <v>0</v>
      </c>
      <c r="T55" s="23">
        <f>Land_EIFS_DET!T109</f>
        <v>0</v>
      </c>
      <c r="U55" s="56">
        <f>Land_EIFS_DET!U109</f>
        <v>0</v>
      </c>
      <c r="V55" s="44">
        <f>Land_EIFS_DET!U109</f>
        <v>0</v>
      </c>
      <c r="W55" s="71"/>
      <c r="X55" s="115"/>
    </row>
    <row r="56" spans="2:24" s="2" customFormat="1" ht="15.5">
      <c r="B56" s="116" t="str">
        <f>Land_EIFS_DET!B117</f>
        <v>C_LF5</v>
      </c>
      <c r="C56" s="24" t="str">
        <f>Land_EIFS_DET!C117</f>
        <v xml:space="preserve">Restoration and development of habitats </v>
      </c>
      <c r="D56" s="59">
        <f>Land_EIFS_DET!D117</f>
        <v>0</v>
      </c>
      <c r="E56" s="15">
        <f>Land_EIFS_DET!E117</f>
        <v>0</v>
      </c>
      <c r="F56" s="15">
        <f>Land_EIFS_DET!F117</f>
        <v>0</v>
      </c>
      <c r="G56" s="15">
        <f>Land_EIFS_DET!G117</f>
        <v>0</v>
      </c>
      <c r="H56" s="15">
        <f>Land_EIFS_DET!H117</f>
        <v>0</v>
      </c>
      <c r="I56" s="15">
        <f>Land_EIFS_DET!I117</f>
        <v>0</v>
      </c>
      <c r="J56" s="15">
        <f>Land_EIFS_DET!J117</f>
        <v>0</v>
      </c>
      <c r="K56" s="46">
        <f>Land_EIFS_DET!K117</f>
        <v>0</v>
      </c>
      <c r="L56" s="30">
        <f>Land_EIFS_DET!L117</f>
        <v>0</v>
      </c>
      <c r="M56" s="30">
        <f>Land_EIFS_DET!M117</f>
        <v>0</v>
      </c>
      <c r="N56" s="30">
        <f>Land_EIFS_DET!N117</f>
        <v>0</v>
      </c>
      <c r="O56" s="30">
        <f>Land_EIFS_DET!O117</f>
        <v>0</v>
      </c>
      <c r="P56" s="30">
        <f>Land_EIFS_DET!P117</f>
        <v>0</v>
      </c>
      <c r="Q56" s="71"/>
      <c r="R56" s="142"/>
      <c r="S56" s="59">
        <f>Land_EIFS_DET!S117</f>
        <v>0</v>
      </c>
      <c r="T56" s="15">
        <f>Land_EIFS_DET!T117</f>
        <v>0</v>
      </c>
      <c r="U56" s="60">
        <f>Land_EIFS_DET!U117</f>
        <v>0</v>
      </c>
      <c r="V56" s="46">
        <f>Land_EIFS_DET!U117</f>
        <v>0</v>
      </c>
      <c r="W56" s="71"/>
      <c r="X56" s="115"/>
    </row>
    <row r="57" spans="2:24" s="2" customFormat="1" ht="15.5">
      <c r="B57" s="114" t="str">
        <f>Land_EIFS_DET!B121</f>
        <v>C_LF6</v>
      </c>
      <c r="C57" s="22" t="str">
        <f>Land_EIFS_DET!C121</f>
        <v>Changes of land-cover due to natural and multiple causes</v>
      </c>
      <c r="D57" s="55">
        <f>Land_EIFS_DET!D121</f>
        <v>0</v>
      </c>
      <c r="E57" s="23">
        <f>Land_EIFS_DET!E121</f>
        <v>0</v>
      </c>
      <c r="F57" s="23">
        <f>Land_EIFS_DET!F121</f>
        <v>0</v>
      </c>
      <c r="G57" s="23">
        <f>Land_EIFS_DET!G121</f>
        <v>0</v>
      </c>
      <c r="H57" s="23">
        <f>Land_EIFS_DET!H121</f>
        <v>0</v>
      </c>
      <c r="I57" s="23">
        <f>Land_EIFS_DET!I121</f>
        <v>0</v>
      </c>
      <c r="J57" s="23">
        <f>Land_EIFS_DET!J121</f>
        <v>0</v>
      </c>
      <c r="K57" s="44">
        <f>Land_EIFS_DET!K121</f>
        <v>0</v>
      </c>
      <c r="L57" s="30">
        <f>Land_EIFS_DET!L121</f>
        <v>0</v>
      </c>
      <c r="M57" s="30">
        <f>Land_EIFS_DET!M121</f>
        <v>0</v>
      </c>
      <c r="N57" s="30">
        <f>Land_EIFS_DET!N121</f>
        <v>0</v>
      </c>
      <c r="O57" s="30">
        <f>Land_EIFS_DET!O121</f>
        <v>0</v>
      </c>
      <c r="P57" s="30">
        <f>Land_EIFS_DET!P121</f>
        <v>0</v>
      </c>
      <c r="Q57" s="71"/>
      <c r="R57" s="142"/>
      <c r="S57" s="55">
        <f>Land_EIFS_DET!S121</f>
        <v>0</v>
      </c>
      <c r="T57" s="23">
        <f>Land_EIFS_DET!T121</f>
        <v>0</v>
      </c>
      <c r="U57" s="56">
        <f>Land_EIFS_DET!U121</f>
        <v>0</v>
      </c>
      <c r="V57" s="44">
        <f>Land_EIFS_DET!U121</f>
        <v>0</v>
      </c>
      <c r="W57" s="71"/>
      <c r="X57" s="115"/>
    </row>
    <row r="58" spans="2:24" s="10" customFormat="1" ht="15.5">
      <c r="B58" s="119" t="str">
        <f>Land_EIFS_DET!B122</f>
        <v>C_LF7</v>
      </c>
      <c r="C58" s="95" t="str">
        <f>Land_EIFS_DET!C122</f>
        <v>Other land cover changes n.e.c. and reclassification</v>
      </c>
      <c r="D58" s="96">
        <f>Land_EIFS_DET!D122</f>
        <v>0</v>
      </c>
      <c r="E58" s="10">
        <f>Land_EIFS_DET!E122</f>
        <v>0</v>
      </c>
      <c r="F58" s="10">
        <f>Land_EIFS_DET!F122</f>
        <v>0</v>
      </c>
      <c r="G58" s="10">
        <f>Land_EIFS_DET!G122</f>
        <v>0</v>
      </c>
      <c r="H58" s="10">
        <f>Land_EIFS_DET!H122</f>
        <v>0</v>
      </c>
      <c r="I58" s="10">
        <f>Land_EIFS_DET!I122</f>
        <v>0</v>
      </c>
      <c r="J58" s="10">
        <f>Land_EIFS_DET!J122</f>
        <v>0</v>
      </c>
      <c r="K58" s="98">
        <f>Land_EIFS_DET!K122</f>
        <v>0</v>
      </c>
      <c r="L58" s="40">
        <f>Land_EIFS_DET!L122</f>
        <v>0</v>
      </c>
      <c r="M58" s="40">
        <f>Land_EIFS_DET!M122</f>
        <v>0</v>
      </c>
      <c r="N58" s="40">
        <f>Land_EIFS_DET!N122</f>
        <v>0</v>
      </c>
      <c r="O58" s="40">
        <f>Land_EIFS_DET!O122</f>
        <v>0</v>
      </c>
      <c r="P58" s="40">
        <f>Land_EIFS_DET!P122</f>
        <v>0</v>
      </c>
      <c r="Q58" s="186"/>
      <c r="R58" s="282"/>
      <c r="S58" s="96">
        <f>Land_EIFS_DET!S122</f>
        <v>0</v>
      </c>
      <c r="T58" s="10">
        <f>Land_EIFS_DET!T122</f>
        <v>0</v>
      </c>
      <c r="U58" s="97">
        <f>Land_EIFS_DET!U122</f>
        <v>0</v>
      </c>
      <c r="V58" s="98">
        <f>Land_EIFS_DET!U122</f>
        <v>0</v>
      </c>
      <c r="W58" s="186"/>
      <c r="X58" s="120"/>
    </row>
    <row r="59" spans="2:24" s="2" customFormat="1" ht="16" thickBot="1">
      <c r="B59" s="117" t="str">
        <f>Land_EIFS_DET!B123</f>
        <v>C_LF</v>
      </c>
      <c r="C59" s="26" t="str">
        <f>Land_EIFS_DET!C123</f>
        <v>Consumption of land cover</v>
      </c>
      <c r="D59" s="61">
        <f>Land_EIFS_DET!D123</f>
        <v>0</v>
      </c>
      <c r="E59" s="26">
        <f>Land_EIFS_DET!E123</f>
        <v>0</v>
      </c>
      <c r="F59" s="26">
        <f>Land_EIFS_DET!F123</f>
        <v>0</v>
      </c>
      <c r="G59" s="26">
        <f>Land_EIFS_DET!G123</f>
        <v>0</v>
      </c>
      <c r="H59" s="26">
        <f>Land_EIFS_DET!H123</f>
        <v>0</v>
      </c>
      <c r="I59" s="26">
        <f>Land_EIFS_DET!I123</f>
        <v>0</v>
      </c>
      <c r="J59" s="26">
        <f>Land_EIFS_DET!J123</f>
        <v>0</v>
      </c>
      <c r="K59" s="47">
        <f>Land_EIFS_DET!K123</f>
        <v>0</v>
      </c>
      <c r="L59" s="33">
        <f>Land_EIFS_DET!L123</f>
        <v>0</v>
      </c>
      <c r="M59" s="33">
        <f>Land_EIFS_DET!M123</f>
        <v>0</v>
      </c>
      <c r="N59" s="33">
        <f>Land_EIFS_DET!N123</f>
        <v>0</v>
      </c>
      <c r="O59" s="33">
        <f>Land_EIFS_DET!O123</f>
        <v>0</v>
      </c>
      <c r="P59" s="33">
        <f>Land_EIFS_DET!P123</f>
        <v>0</v>
      </c>
      <c r="Q59" s="84"/>
      <c r="R59" s="152"/>
      <c r="S59" s="61">
        <f>Land_EIFS_DET!S123</f>
        <v>0</v>
      </c>
      <c r="T59" s="26">
        <f>Land_EIFS_DET!T123</f>
        <v>0</v>
      </c>
      <c r="U59" s="62">
        <f>Land_EIFS_DET!U123</f>
        <v>0</v>
      </c>
      <c r="V59" s="47">
        <f>Land_EIFS_DET!U123</f>
        <v>0</v>
      </c>
      <c r="W59" s="84"/>
      <c r="X59" s="118"/>
    </row>
    <row r="60" spans="2:24" s="9" customFormat="1" ht="15" thickTop="1">
      <c r="B60" s="157" t="str">
        <f>Land_EIFS_DET!B124</f>
        <v>LC011</v>
      </c>
      <c r="C60" s="12" t="str">
        <f>Land_EIFS_DET!C124</f>
        <v>Urban fabric and associated developed areas</v>
      </c>
      <c r="D60" s="53">
        <f>Land_EIFS_DET!D124</f>
        <v>0</v>
      </c>
      <c r="E60" s="13">
        <f>Land_EIFS_DET!E124</f>
        <v>0</v>
      </c>
      <c r="F60" s="13">
        <f>Land_EIFS_DET!F124</f>
        <v>0</v>
      </c>
      <c r="G60" s="13">
        <f>Land_EIFS_DET!G124</f>
        <v>0</v>
      </c>
      <c r="H60" s="13">
        <f>Land_EIFS_DET!H124</f>
        <v>0</v>
      </c>
      <c r="I60" s="13">
        <f>Land_EIFS_DET!I124</f>
        <v>0</v>
      </c>
      <c r="J60" s="13">
        <f>Land_EIFS_DET!J124</f>
        <v>0</v>
      </c>
      <c r="K60" s="43">
        <f>Land_EIFS_DET!K124</f>
        <v>0</v>
      </c>
      <c r="L60" s="39">
        <f>Land_EIFS_DET!L124</f>
        <v>0</v>
      </c>
      <c r="M60" s="39">
        <f>Land_EIFS_DET!M124</f>
        <v>0</v>
      </c>
      <c r="N60" s="39">
        <f>Land_EIFS_DET!N124</f>
        <v>0</v>
      </c>
      <c r="O60" s="39">
        <f>Land_EIFS_DET!O124</f>
        <v>0</v>
      </c>
      <c r="P60" s="39">
        <f>Land_EIFS_DET!P124</f>
        <v>0</v>
      </c>
      <c r="Q60" s="163"/>
      <c r="R60" s="278"/>
      <c r="S60" s="53">
        <f>Land_EIFS_DET!S124</f>
        <v>0</v>
      </c>
      <c r="T60" s="13">
        <f>Land_EIFS_DET!T124</f>
        <v>0</v>
      </c>
      <c r="U60" s="54">
        <f>Land_EIFS_DET!U124</f>
        <v>0</v>
      </c>
      <c r="V60" s="43">
        <f>Land_EIFS_DET!U124</f>
        <v>0</v>
      </c>
      <c r="W60" s="163"/>
      <c r="X60" s="158"/>
    </row>
    <row r="61" spans="2:24" s="9" customFormat="1">
      <c r="B61" s="157" t="str">
        <f>Land_EIFS_DET!B125</f>
        <v>LC012</v>
      </c>
      <c r="C61" s="12" t="str">
        <f>Land_EIFS_DET!C125</f>
        <v>Dispersed human settlements</v>
      </c>
      <c r="D61" s="53">
        <f>Land_EIFS_DET!D125</f>
        <v>0</v>
      </c>
      <c r="E61" s="13">
        <f>Land_EIFS_DET!E125</f>
        <v>0</v>
      </c>
      <c r="F61" s="13">
        <f>Land_EIFS_DET!F125</f>
        <v>0</v>
      </c>
      <c r="G61" s="13">
        <f>Land_EIFS_DET!G125</f>
        <v>0</v>
      </c>
      <c r="H61" s="13">
        <f>Land_EIFS_DET!H125</f>
        <v>0</v>
      </c>
      <c r="I61" s="13">
        <f>Land_EIFS_DET!I125</f>
        <v>0</v>
      </c>
      <c r="J61" s="13">
        <f>Land_EIFS_DET!J125</f>
        <v>0</v>
      </c>
      <c r="K61" s="43">
        <f>Land_EIFS_DET!K125</f>
        <v>0</v>
      </c>
      <c r="L61" s="39">
        <f>Land_EIFS_DET!L125</f>
        <v>0</v>
      </c>
      <c r="M61" s="39">
        <f>Land_EIFS_DET!M125</f>
        <v>0</v>
      </c>
      <c r="N61" s="39">
        <f>Land_EIFS_DET!N125</f>
        <v>0</v>
      </c>
      <c r="O61" s="39">
        <f>Land_EIFS_DET!O125</f>
        <v>0</v>
      </c>
      <c r="P61" s="39">
        <f>Land_EIFS_DET!P125</f>
        <v>0</v>
      </c>
      <c r="Q61" s="163"/>
      <c r="R61" s="278"/>
      <c r="S61" s="53">
        <f>Land_EIFS_DET!S125</f>
        <v>0</v>
      </c>
      <c r="T61" s="13">
        <f>Land_EIFS_DET!T125</f>
        <v>0</v>
      </c>
      <c r="U61" s="54">
        <f>Land_EIFS_DET!U125</f>
        <v>0</v>
      </c>
      <c r="V61" s="43">
        <f>Land_EIFS_DET!U125</f>
        <v>0</v>
      </c>
      <c r="W61" s="163"/>
      <c r="X61" s="158"/>
    </row>
    <row r="62" spans="2:24" s="2" customFormat="1" ht="15.5">
      <c r="B62" s="114" t="str">
        <f>Land_EIFS_DET!B126</f>
        <v>LC01</v>
      </c>
      <c r="C62" s="22" t="str">
        <f>Land_EIFS_DET!C126</f>
        <v>Urban and associated developed areas</v>
      </c>
      <c r="D62" s="55">
        <f>Land_EIFS_DET!D126</f>
        <v>0</v>
      </c>
      <c r="E62" s="23">
        <f>Land_EIFS_DET!E126</f>
        <v>0</v>
      </c>
      <c r="F62" s="23">
        <f>Land_EIFS_DET!F126</f>
        <v>0</v>
      </c>
      <c r="G62" s="23">
        <f>Land_EIFS_DET!G126</f>
        <v>0</v>
      </c>
      <c r="H62" s="23">
        <f>Land_EIFS_DET!H126</f>
        <v>0</v>
      </c>
      <c r="I62" s="23">
        <f>Land_EIFS_DET!I126</f>
        <v>0</v>
      </c>
      <c r="J62" s="23">
        <f>Land_EIFS_DET!J126</f>
        <v>0</v>
      </c>
      <c r="K62" s="44">
        <f>Land_EIFS_DET!K126</f>
        <v>0</v>
      </c>
      <c r="L62" s="30">
        <f>Land_EIFS_DET!L126</f>
        <v>0</v>
      </c>
      <c r="M62" s="30">
        <f>Land_EIFS_DET!M126</f>
        <v>0</v>
      </c>
      <c r="N62" s="30">
        <f>Land_EIFS_DET!N126</f>
        <v>0</v>
      </c>
      <c r="O62" s="30">
        <f>Land_EIFS_DET!O126</f>
        <v>0</v>
      </c>
      <c r="P62" s="30">
        <f>Land_EIFS_DET!P126</f>
        <v>0</v>
      </c>
      <c r="Q62" s="71"/>
      <c r="R62" s="142"/>
      <c r="S62" s="55">
        <f>Land_EIFS_DET!S126</f>
        <v>0</v>
      </c>
      <c r="T62" s="23">
        <f>Land_EIFS_DET!T126</f>
        <v>0</v>
      </c>
      <c r="U62" s="56">
        <f>Land_EIFS_DET!U126</f>
        <v>0</v>
      </c>
      <c r="V62" s="44">
        <f>Land_EIFS_DET!U126</f>
        <v>0</v>
      </c>
      <c r="W62" s="71"/>
      <c r="X62" s="115"/>
    </row>
    <row r="63" spans="2:24" s="9" customFormat="1">
      <c r="B63" s="157" t="str">
        <f>Land_EIFS_DET!B129</f>
        <v>LC021</v>
      </c>
      <c r="C63" s="12" t="str">
        <f>Land_EIFS_DET!C129</f>
        <v>Rainfed homogeneous herbaceous cropland</v>
      </c>
      <c r="D63" s="53">
        <f>Land_EIFS_DET!D129</f>
        <v>0</v>
      </c>
      <c r="E63" s="13">
        <f>Land_EIFS_DET!E129</f>
        <v>0</v>
      </c>
      <c r="F63" s="13">
        <f>Land_EIFS_DET!F129</f>
        <v>0</v>
      </c>
      <c r="G63" s="13">
        <f>Land_EIFS_DET!G129</f>
        <v>0</v>
      </c>
      <c r="H63" s="13">
        <f>Land_EIFS_DET!H129</f>
        <v>0</v>
      </c>
      <c r="I63" s="13">
        <f>Land_EIFS_DET!I129</f>
        <v>0</v>
      </c>
      <c r="J63" s="13">
        <f>Land_EIFS_DET!J129</f>
        <v>0</v>
      </c>
      <c r="K63" s="43">
        <f>Land_EIFS_DET!K129</f>
        <v>0</v>
      </c>
      <c r="L63" s="39">
        <f>Land_EIFS_DET!L129</f>
        <v>0</v>
      </c>
      <c r="M63" s="39">
        <f>Land_EIFS_DET!M129</f>
        <v>0</v>
      </c>
      <c r="N63" s="39">
        <f>Land_EIFS_DET!N129</f>
        <v>0</v>
      </c>
      <c r="O63" s="39">
        <f>Land_EIFS_DET!O129</f>
        <v>0</v>
      </c>
      <c r="P63" s="39">
        <f>Land_EIFS_DET!P129</f>
        <v>0</v>
      </c>
      <c r="Q63" s="163"/>
      <c r="R63" s="278"/>
      <c r="S63" s="53">
        <f>Land_EIFS_DET!S129</f>
        <v>0</v>
      </c>
      <c r="T63" s="13">
        <f>Land_EIFS_DET!T129</f>
        <v>0</v>
      </c>
      <c r="U63" s="54">
        <f>Land_EIFS_DET!U129</f>
        <v>0</v>
      </c>
      <c r="V63" s="43">
        <f>Land_EIFS_DET!U129</f>
        <v>0</v>
      </c>
      <c r="W63" s="163"/>
      <c r="X63" s="158"/>
    </row>
    <row r="64" spans="2:24" s="9" customFormat="1">
      <c r="B64" s="157" t="str">
        <f>Land_EIFS_DET!B132</f>
        <v>LC022</v>
      </c>
      <c r="C64" s="12" t="str">
        <f>Land_EIFS_DET!C132</f>
        <v>Irrigated or aquatic homogeneous herbaceous cropland</v>
      </c>
      <c r="D64" s="53">
        <f>Land_EIFS_DET!D132</f>
        <v>0</v>
      </c>
      <c r="E64" s="13">
        <f>Land_EIFS_DET!E132</f>
        <v>0</v>
      </c>
      <c r="F64" s="13">
        <f>Land_EIFS_DET!F132</f>
        <v>0</v>
      </c>
      <c r="G64" s="13">
        <f>Land_EIFS_DET!G132</f>
        <v>0</v>
      </c>
      <c r="H64" s="13">
        <f>Land_EIFS_DET!H132</f>
        <v>0</v>
      </c>
      <c r="I64" s="13">
        <f>Land_EIFS_DET!I132</f>
        <v>0</v>
      </c>
      <c r="J64" s="13">
        <f>Land_EIFS_DET!J132</f>
        <v>0</v>
      </c>
      <c r="K64" s="43">
        <f>Land_EIFS_DET!K132</f>
        <v>0</v>
      </c>
      <c r="L64" s="39">
        <f>Land_EIFS_DET!L132</f>
        <v>0</v>
      </c>
      <c r="M64" s="39">
        <f>Land_EIFS_DET!M132</f>
        <v>0</v>
      </c>
      <c r="N64" s="39">
        <f>Land_EIFS_DET!N132</f>
        <v>0</v>
      </c>
      <c r="O64" s="39">
        <f>Land_EIFS_DET!O132</f>
        <v>0</v>
      </c>
      <c r="P64" s="39">
        <f>Land_EIFS_DET!P132</f>
        <v>0</v>
      </c>
      <c r="Q64" s="163"/>
      <c r="R64" s="278"/>
      <c r="S64" s="53">
        <f>Land_EIFS_DET!S132</f>
        <v>0</v>
      </c>
      <c r="T64" s="13">
        <f>Land_EIFS_DET!T132</f>
        <v>0</v>
      </c>
      <c r="U64" s="54">
        <f>Land_EIFS_DET!U132</f>
        <v>0</v>
      </c>
      <c r="V64" s="43">
        <f>Land_EIFS_DET!U132</f>
        <v>0</v>
      </c>
      <c r="W64" s="163"/>
      <c r="X64" s="158"/>
    </row>
    <row r="65" spans="2:24" s="2" customFormat="1" ht="15.5">
      <c r="B65" s="114" t="str">
        <f>Land_EIFS_DET!B133</f>
        <v>LC02</v>
      </c>
      <c r="C65" s="22" t="str">
        <f>Land_EIFS_DET!C133</f>
        <v>Homogeneous herbaceous cropland</v>
      </c>
      <c r="D65" s="55">
        <f>Land_EIFS_DET!D133</f>
        <v>0</v>
      </c>
      <c r="E65" s="23">
        <f>Land_EIFS_DET!E133</f>
        <v>0</v>
      </c>
      <c r="F65" s="23">
        <f>Land_EIFS_DET!F133</f>
        <v>0</v>
      </c>
      <c r="G65" s="23">
        <f>Land_EIFS_DET!G133</f>
        <v>0</v>
      </c>
      <c r="H65" s="23">
        <f>Land_EIFS_DET!H133</f>
        <v>0</v>
      </c>
      <c r="I65" s="23">
        <f>Land_EIFS_DET!I133</f>
        <v>0</v>
      </c>
      <c r="J65" s="23">
        <f>Land_EIFS_DET!J133</f>
        <v>0</v>
      </c>
      <c r="K65" s="44">
        <f>Land_EIFS_DET!K133</f>
        <v>0</v>
      </c>
      <c r="L65" s="30">
        <f>Land_EIFS_DET!L133</f>
        <v>0</v>
      </c>
      <c r="M65" s="30">
        <f>Land_EIFS_DET!M133</f>
        <v>0</v>
      </c>
      <c r="N65" s="30">
        <f>Land_EIFS_DET!N133</f>
        <v>0</v>
      </c>
      <c r="O65" s="30">
        <f>Land_EIFS_DET!O133</f>
        <v>0</v>
      </c>
      <c r="P65" s="30">
        <f>Land_EIFS_DET!P133</f>
        <v>0</v>
      </c>
      <c r="Q65" s="71"/>
      <c r="R65" s="142"/>
      <c r="S65" s="55">
        <f>Land_EIFS_DET!S133</f>
        <v>0</v>
      </c>
      <c r="T65" s="23">
        <f>Land_EIFS_DET!T133</f>
        <v>0</v>
      </c>
      <c r="U65" s="56">
        <f>Land_EIFS_DET!U133</f>
        <v>0</v>
      </c>
      <c r="V65" s="44">
        <f>Land_EIFS_DET!U133</f>
        <v>0</v>
      </c>
      <c r="W65" s="71"/>
      <c r="X65" s="115"/>
    </row>
    <row r="66" spans="2:24" s="9" customFormat="1">
      <c r="B66" s="159" t="str">
        <f>Land_EIFS_DET!B136</f>
        <v>LC031</v>
      </c>
      <c r="C66" s="12" t="str">
        <f>Land_EIFS_DET!C136</f>
        <v>Agriculture plantations, permanent crops, rainfed</v>
      </c>
      <c r="D66" s="53">
        <f>Land_EIFS_DET!D136</f>
        <v>0</v>
      </c>
      <c r="E66" s="13">
        <f>Land_EIFS_DET!E136</f>
        <v>0</v>
      </c>
      <c r="F66" s="13">
        <f>Land_EIFS_DET!F136</f>
        <v>0</v>
      </c>
      <c r="G66" s="13">
        <f>Land_EIFS_DET!G136</f>
        <v>0</v>
      </c>
      <c r="H66" s="13">
        <f>Land_EIFS_DET!H136</f>
        <v>0</v>
      </c>
      <c r="I66" s="13">
        <f>Land_EIFS_DET!I136</f>
        <v>0</v>
      </c>
      <c r="J66" s="13">
        <f>Land_EIFS_DET!J136</f>
        <v>0</v>
      </c>
      <c r="K66" s="43">
        <f>Land_EIFS_DET!K136</f>
        <v>0</v>
      </c>
      <c r="L66" s="39">
        <f>Land_EIFS_DET!L136</f>
        <v>0</v>
      </c>
      <c r="M66" s="39">
        <f>Land_EIFS_DET!M136</f>
        <v>0</v>
      </c>
      <c r="N66" s="39">
        <f>Land_EIFS_DET!N136</f>
        <v>0</v>
      </c>
      <c r="O66" s="39">
        <f>Land_EIFS_DET!O136</f>
        <v>0</v>
      </c>
      <c r="P66" s="39">
        <f>Land_EIFS_DET!P136</f>
        <v>0</v>
      </c>
      <c r="Q66" s="163"/>
      <c r="R66" s="278"/>
      <c r="S66" s="53">
        <f>Land_EIFS_DET!S136</f>
        <v>0</v>
      </c>
      <c r="T66" s="13">
        <f>Land_EIFS_DET!T136</f>
        <v>0</v>
      </c>
      <c r="U66" s="54">
        <f>Land_EIFS_DET!U136</f>
        <v>0</v>
      </c>
      <c r="V66" s="43">
        <f>Land_EIFS_DET!U136</f>
        <v>0</v>
      </c>
      <c r="W66" s="163"/>
      <c r="X66" s="158"/>
    </row>
    <row r="67" spans="2:24" s="9" customFormat="1">
      <c r="B67" s="159" t="str">
        <f>Land_EIFS_DET!B139</f>
        <v>LC032</v>
      </c>
      <c r="C67" s="12" t="str">
        <f>Land_EIFS_DET!C139</f>
        <v>Agriculture plantations, permanent crops, irrigated</v>
      </c>
      <c r="D67" s="53">
        <f>Land_EIFS_DET!D139</f>
        <v>0</v>
      </c>
      <c r="E67" s="13">
        <f>Land_EIFS_DET!E139</f>
        <v>0</v>
      </c>
      <c r="F67" s="13">
        <f>Land_EIFS_DET!F139</f>
        <v>0</v>
      </c>
      <c r="G67" s="13">
        <f>Land_EIFS_DET!G139</f>
        <v>0</v>
      </c>
      <c r="H67" s="13">
        <f>Land_EIFS_DET!H139</f>
        <v>0</v>
      </c>
      <c r="I67" s="13">
        <f>Land_EIFS_DET!I139</f>
        <v>0</v>
      </c>
      <c r="J67" s="13">
        <f>Land_EIFS_DET!J139</f>
        <v>0</v>
      </c>
      <c r="K67" s="43">
        <f>Land_EIFS_DET!K139</f>
        <v>0</v>
      </c>
      <c r="L67" s="39">
        <f>Land_EIFS_DET!L139</f>
        <v>0</v>
      </c>
      <c r="M67" s="39">
        <f>Land_EIFS_DET!M139</f>
        <v>0</v>
      </c>
      <c r="N67" s="39">
        <f>Land_EIFS_DET!N139</f>
        <v>0</v>
      </c>
      <c r="O67" s="39">
        <f>Land_EIFS_DET!O139</f>
        <v>0</v>
      </c>
      <c r="P67" s="39">
        <f>Land_EIFS_DET!P139</f>
        <v>0</v>
      </c>
      <c r="Q67" s="163"/>
      <c r="R67" s="278"/>
      <c r="S67" s="53">
        <f>Land_EIFS_DET!S139</f>
        <v>0</v>
      </c>
      <c r="T67" s="13">
        <f>Land_EIFS_DET!T139</f>
        <v>0</v>
      </c>
      <c r="U67" s="54">
        <f>Land_EIFS_DET!U139</f>
        <v>0</v>
      </c>
      <c r="V67" s="43">
        <f>Land_EIFS_DET!U139</f>
        <v>0</v>
      </c>
      <c r="W67" s="163"/>
      <c r="X67" s="158"/>
    </row>
    <row r="68" spans="2:24" s="2" customFormat="1" ht="15.5">
      <c r="B68" s="114" t="str">
        <f>Land_EIFS_DET!B140</f>
        <v>LC03</v>
      </c>
      <c r="C68" s="22" t="str">
        <f>Land_EIFS_DET!C140</f>
        <v>Agriculture plantations, permanent crops</v>
      </c>
      <c r="D68" s="55">
        <f>Land_EIFS_DET!D140</f>
        <v>0</v>
      </c>
      <c r="E68" s="23">
        <f>Land_EIFS_DET!E140</f>
        <v>0</v>
      </c>
      <c r="F68" s="23">
        <f>Land_EIFS_DET!F140</f>
        <v>0</v>
      </c>
      <c r="G68" s="23">
        <f>Land_EIFS_DET!G140</f>
        <v>0</v>
      </c>
      <c r="H68" s="23">
        <f>Land_EIFS_DET!H140</f>
        <v>0</v>
      </c>
      <c r="I68" s="23">
        <f>Land_EIFS_DET!I140</f>
        <v>0</v>
      </c>
      <c r="J68" s="23">
        <f>Land_EIFS_DET!J140</f>
        <v>0</v>
      </c>
      <c r="K68" s="44">
        <f>Land_EIFS_DET!K140</f>
        <v>0</v>
      </c>
      <c r="L68" s="30">
        <f>Land_EIFS_DET!L140</f>
        <v>0</v>
      </c>
      <c r="M68" s="30">
        <f>Land_EIFS_DET!M140</f>
        <v>0</v>
      </c>
      <c r="N68" s="30">
        <f>Land_EIFS_DET!N140</f>
        <v>0</v>
      </c>
      <c r="O68" s="30">
        <f>Land_EIFS_DET!O140</f>
        <v>0</v>
      </c>
      <c r="P68" s="30">
        <f>Land_EIFS_DET!P140</f>
        <v>0</v>
      </c>
      <c r="Q68" s="71"/>
      <c r="R68" s="142"/>
      <c r="S68" s="55">
        <f>Land_EIFS_DET!S140</f>
        <v>0</v>
      </c>
      <c r="T68" s="23">
        <f>Land_EIFS_DET!T140</f>
        <v>0</v>
      </c>
      <c r="U68" s="56">
        <f>Land_EIFS_DET!U140</f>
        <v>0</v>
      </c>
      <c r="V68" s="44">
        <f>Land_EIFS_DET!U140</f>
        <v>0</v>
      </c>
      <c r="W68" s="71"/>
      <c r="X68" s="115"/>
    </row>
    <row r="69" spans="2:24" s="9" customFormat="1">
      <c r="B69" s="157" t="str">
        <f>Land_EIFS_DET!B141</f>
        <v>LC041</v>
      </c>
      <c r="C69" s="12" t="str">
        <f>Land_EIFS_DET!C141</f>
        <v>Multiples crops and small size pastures</v>
      </c>
      <c r="D69" s="53">
        <f>Land_EIFS_DET!D141</f>
        <v>0</v>
      </c>
      <c r="E69" s="13">
        <f>Land_EIFS_DET!E141</f>
        <v>0</v>
      </c>
      <c r="F69" s="13">
        <f>Land_EIFS_DET!F141</f>
        <v>0</v>
      </c>
      <c r="G69" s="13">
        <f>Land_EIFS_DET!G141</f>
        <v>0</v>
      </c>
      <c r="H69" s="13">
        <f>Land_EIFS_DET!H141</f>
        <v>0</v>
      </c>
      <c r="I69" s="13">
        <f>Land_EIFS_DET!I141</f>
        <v>0</v>
      </c>
      <c r="J69" s="13">
        <f>Land_EIFS_DET!J141</f>
        <v>0</v>
      </c>
      <c r="K69" s="43">
        <f>Land_EIFS_DET!K141</f>
        <v>0</v>
      </c>
      <c r="L69" s="39">
        <f>Land_EIFS_DET!L141</f>
        <v>0</v>
      </c>
      <c r="M69" s="39">
        <f>Land_EIFS_DET!M141</f>
        <v>0</v>
      </c>
      <c r="N69" s="39">
        <f>Land_EIFS_DET!N141</f>
        <v>0</v>
      </c>
      <c r="O69" s="39">
        <f>Land_EIFS_DET!O141</f>
        <v>0</v>
      </c>
      <c r="P69" s="39">
        <f>Land_EIFS_DET!P141</f>
        <v>0</v>
      </c>
      <c r="Q69" s="163"/>
      <c r="R69" s="278"/>
      <c r="S69" s="53">
        <f>Land_EIFS_DET!S141</f>
        <v>0</v>
      </c>
      <c r="T69" s="13">
        <f>Land_EIFS_DET!T141</f>
        <v>0</v>
      </c>
      <c r="U69" s="54">
        <f>Land_EIFS_DET!U141</f>
        <v>0</v>
      </c>
      <c r="V69" s="43">
        <f>Land_EIFS_DET!U141</f>
        <v>0</v>
      </c>
      <c r="W69" s="163"/>
      <c r="X69" s="158"/>
    </row>
    <row r="70" spans="2:24" s="9" customFormat="1">
      <c r="B70" s="157" t="str">
        <f>Land_EIFS_DET!B142</f>
        <v>LC042</v>
      </c>
      <c r="C70" s="12" t="str">
        <f>Land_EIFS_DET!C142</f>
        <v>Layered crops</v>
      </c>
      <c r="D70" s="53">
        <f>Land_EIFS_DET!D142</f>
        <v>0</v>
      </c>
      <c r="E70" s="13">
        <f>Land_EIFS_DET!E142</f>
        <v>0</v>
      </c>
      <c r="F70" s="13">
        <f>Land_EIFS_DET!F142</f>
        <v>0</v>
      </c>
      <c r="G70" s="13">
        <f>Land_EIFS_DET!G142</f>
        <v>0</v>
      </c>
      <c r="H70" s="13">
        <f>Land_EIFS_DET!H142</f>
        <v>0</v>
      </c>
      <c r="I70" s="13">
        <f>Land_EIFS_DET!I142</f>
        <v>0</v>
      </c>
      <c r="J70" s="13">
        <f>Land_EIFS_DET!J142</f>
        <v>0</v>
      </c>
      <c r="K70" s="43">
        <f>Land_EIFS_DET!K142</f>
        <v>0</v>
      </c>
      <c r="L70" s="39">
        <f>Land_EIFS_DET!L142</f>
        <v>0</v>
      </c>
      <c r="M70" s="39">
        <f>Land_EIFS_DET!M142</f>
        <v>0</v>
      </c>
      <c r="N70" s="39">
        <f>Land_EIFS_DET!N142</f>
        <v>0</v>
      </c>
      <c r="O70" s="39">
        <f>Land_EIFS_DET!O142</f>
        <v>0</v>
      </c>
      <c r="P70" s="39">
        <f>Land_EIFS_DET!P142</f>
        <v>0</v>
      </c>
      <c r="Q70" s="163"/>
      <c r="R70" s="278"/>
      <c r="S70" s="53">
        <f>Land_EIFS_DET!S142</f>
        <v>0</v>
      </c>
      <c r="T70" s="13">
        <f>Land_EIFS_DET!T142</f>
        <v>0</v>
      </c>
      <c r="U70" s="54">
        <f>Land_EIFS_DET!U142</f>
        <v>0</v>
      </c>
      <c r="V70" s="43">
        <f>Land_EIFS_DET!U142</f>
        <v>0</v>
      </c>
      <c r="W70" s="163"/>
      <c r="X70" s="158"/>
    </row>
    <row r="71" spans="2:24" s="9" customFormat="1">
      <c r="B71" s="157" t="str">
        <f>Land_EIFS_DET!B143</f>
        <v>LC043</v>
      </c>
      <c r="C71" s="12" t="str">
        <f>Land_EIFS_DET!C143</f>
        <v>Mosaics of small agriculture and natural plots</v>
      </c>
      <c r="D71" s="53">
        <f>Land_EIFS_DET!D143</f>
        <v>0</v>
      </c>
      <c r="E71" s="13">
        <f>Land_EIFS_DET!E143</f>
        <v>0</v>
      </c>
      <c r="F71" s="13">
        <f>Land_EIFS_DET!F143</f>
        <v>0</v>
      </c>
      <c r="G71" s="13">
        <f>Land_EIFS_DET!G143</f>
        <v>0</v>
      </c>
      <c r="H71" s="13">
        <f>Land_EIFS_DET!H143</f>
        <v>0</v>
      </c>
      <c r="I71" s="13">
        <f>Land_EIFS_DET!I143</f>
        <v>0</v>
      </c>
      <c r="J71" s="13">
        <f>Land_EIFS_DET!J143</f>
        <v>0</v>
      </c>
      <c r="K71" s="43">
        <f>Land_EIFS_DET!K143</f>
        <v>0</v>
      </c>
      <c r="L71" s="39">
        <f>Land_EIFS_DET!L143</f>
        <v>0</v>
      </c>
      <c r="M71" s="39">
        <f>Land_EIFS_DET!M143</f>
        <v>0</v>
      </c>
      <c r="N71" s="39">
        <f>Land_EIFS_DET!N143</f>
        <v>0</v>
      </c>
      <c r="O71" s="39">
        <f>Land_EIFS_DET!O143</f>
        <v>0</v>
      </c>
      <c r="P71" s="39">
        <f>Land_EIFS_DET!P143</f>
        <v>0</v>
      </c>
      <c r="Q71" s="163"/>
      <c r="R71" s="278"/>
      <c r="S71" s="53">
        <f>Land_EIFS_DET!S143</f>
        <v>0</v>
      </c>
      <c r="T71" s="13">
        <f>Land_EIFS_DET!T143</f>
        <v>0</v>
      </c>
      <c r="U71" s="54">
        <f>Land_EIFS_DET!U143</f>
        <v>0</v>
      </c>
      <c r="V71" s="43">
        <f>Land_EIFS_DET!U143</f>
        <v>0</v>
      </c>
      <c r="W71" s="163"/>
      <c r="X71" s="158"/>
    </row>
    <row r="72" spans="2:24" s="2" customFormat="1" ht="15.5">
      <c r="B72" s="114" t="str">
        <f>Land_EIFS_DET!B144</f>
        <v>LC04</v>
      </c>
      <c r="C72" s="22" t="str">
        <f>Land_EIFS_DET!C144</f>
        <v>Agriculture associations and mosaics</v>
      </c>
      <c r="D72" s="55">
        <f>Land_EIFS_DET!D144</f>
        <v>0</v>
      </c>
      <c r="E72" s="23">
        <f>Land_EIFS_DET!E144</f>
        <v>0</v>
      </c>
      <c r="F72" s="23">
        <f>Land_EIFS_DET!F144</f>
        <v>0</v>
      </c>
      <c r="G72" s="23">
        <f>Land_EIFS_DET!G144</f>
        <v>0</v>
      </c>
      <c r="H72" s="23">
        <f>Land_EIFS_DET!H144</f>
        <v>0</v>
      </c>
      <c r="I72" s="23">
        <f>Land_EIFS_DET!I144</f>
        <v>0</v>
      </c>
      <c r="J72" s="23">
        <f>Land_EIFS_DET!J144</f>
        <v>0</v>
      </c>
      <c r="K72" s="44">
        <f>Land_EIFS_DET!K144</f>
        <v>0</v>
      </c>
      <c r="L72" s="30">
        <f>Land_EIFS_DET!L144</f>
        <v>0</v>
      </c>
      <c r="M72" s="30">
        <f>Land_EIFS_DET!M144</f>
        <v>0</v>
      </c>
      <c r="N72" s="30">
        <f>Land_EIFS_DET!N144</f>
        <v>0</v>
      </c>
      <c r="O72" s="30">
        <f>Land_EIFS_DET!O144</f>
        <v>0</v>
      </c>
      <c r="P72" s="30">
        <f>Land_EIFS_DET!P144</f>
        <v>0</v>
      </c>
      <c r="Q72" s="71"/>
      <c r="R72" s="142"/>
      <c r="S72" s="55">
        <f>Land_EIFS_DET!S144</f>
        <v>0</v>
      </c>
      <c r="T72" s="23">
        <f>Land_EIFS_DET!T144</f>
        <v>0</v>
      </c>
      <c r="U72" s="56">
        <f>Land_EIFS_DET!U144</f>
        <v>0</v>
      </c>
      <c r="V72" s="44">
        <f>Land_EIFS_DET!U144</f>
        <v>0</v>
      </c>
      <c r="W72" s="71"/>
      <c r="X72" s="115"/>
    </row>
    <row r="73" spans="2:24" s="9" customFormat="1">
      <c r="B73" s="157" t="str">
        <f>Land_EIFS_DET!B145</f>
        <v>LC051</v>
      </c>
      <c r="C73" s="12" t="str">
        <f>Land_EIFS_DET!C145</f>
        <v xml:space="preserve">Pastures </v>
      </c>
      <c r="D73" s="53">
        <f>Land_EIFS_DET!D145</f>
        <v>0</v>
      </c>
      <c r="E73" s="13">
        <f>Land_EIFS_DET!E145</f>
        <v>0</v>
      </c>
      <c r="F73" s="13">
        <f>Land_EIFS_DET!F145</f>
        <v>0</v>
      </c>
      <c r="G73" s="13">
        <f>Land_EIFS_DET!G145</f>
        <v>0</v>
      </c>
      <c r="H73" s="13">
        <f>Land_EIFS_DET!H145</f>
        <v>0</v>
      </c>
      <c r="I73" s="13">
        <f>Land_EIFS_DET!I145</f>
        <v>0</v>
      </c>
      <c r="J73" s="13">
        <f>Land_EIFS_DET!J145</f>
        <v>0</v>
      </c>
      <c r="K73" s="43">
        <f>Land_EIFS_DET!K145</f>
        <v>0</v>
      </c>
      <c r="L73" s="39">
        <f>Land_EIFS_DET!L145</f>
        <v>0</v>
      </c>
      <c r="M73" s="39">
        <f>Land_EIFS_DET!M145</f>
        <v>0</v>
      </c>
      <c r="N73" s="39">
        <f>Land_EIFS_DET!N145</f>
        <v>0</v>
      </c>
      <c r="O73" s="39">
        <f>Land_EIFS_DET!O145</f>
        <v>0</v>
      </c>
      <c r="P73" s="39">
        <f>Land_EIFS_DET!P145</f>
        <v>0</v>
      </c>
      <c r="Q73" s="163"/>
      <c r="R73" s="278"/>
      <c r="S73" s="53">
        <f>Land_EIFS_DET!S145</f>
        <v>0</v>
      </c>
      <c r="T73" s="13">
        <f>Land_EIFS_DET!T145</f>
        <v>0</v>
      </c>
      <c r="U73" s="54">
        <f>Land_EIFS_DET!U145</f>
        <v>0</v>
      </c>
      <c r="V73" s="43">
        <f>Land_EIFS_DET!U145</f>
        <v>0</v>
      </c>
      <c r="W73" s="163"/>
      <c r="X73" s="158"/>
    </row>
    <row r="74" spans="2:24" s="9" customFormat="1">
      <c r="B74" s="157" t="str">
        <f>Land_EIFS_DET!B146</f>
        <v>LC052</v>
      </c>
      <c r="C74" s="12" t="str">
        <f>Land_EIFS_DET!C146</f>
        <v>Natural grassland</v>
      </c>
      <c r="D74" s="53">
        <f>Land_EIFS_DET!D146</f>
        <v>0</v>
      </c>
      <c r="E74" s="13">
        <f>Land_EIFS_DET!E146</f>
        <v>0</v>
      </c>
      <c r="F74" s="13">
        <f>Land_EIFS_DET!F146</f>
        <v>0</v>
      </c>
      <c r="G74" s="13">
        <f>Land_EIFS_DET!G146</f>
        <v>0</v>
      </c>
      <c r="H74" s="13">
        <f>Land_EIFS_DET!H146</f>
        <v>0</v>
      </c>
      <c r="I74" s="13">
        <f>Land_EIFS_DET!I146</f>
        <v>0</v>
      </c>
      <c r="J74" s="13">
        <f>Land_EIFS_DET!J146</f>
        <v>0</v>
      </c>
      <c r="K74" s="43">
        <f>Land_EIFS_DET!K146</f>
        <v>0</v>
      </c>
      <c r="L74" s="39">
        <f>Land_EIFS_DET!L146</f>
        <v>0</v>
      </c>
      <c r="M74" s="39">
        <f>Land_EIFS_DET!M146</f>
        <v>0</v>
      </c>
      <c r="N74" s="39">
        <f>Land_EIFS_DET!N146</f>
        <v>0</v>
      </c>
      <c r="O74" s="39">
        <f>Land_EIFS_DET!O146</f>
        <v>0</v>
      </c>
      <c r="P74" s="39">
        <f>Land_EIFS_DET!P146</f>
        <v>0</v>
      </c>
      <c r="Q74" s="163"/>
      <c r="R74" s="278"/>
      <c r="S74" s="53">
        <f>Land_EIFS_DET!S146</f>
        <v>0</v>
      </c>
      <c r="T74" s="13">
        <f>Land_EIFS_DET!T146</f>
        <v>0</v>
      </c>
      <c r="U74" s="54">
        <f>Land_EIFS_DET!U146</f>
        <v>0</v>
      </c>
      <c r="V74" s="43">
        <f>Land_EIFS_DET!U146</f>
        <v>0</v>
      </c>
      <c r="W74" s="163"/>
      <c r="X74" s="158"/>
    </row>
    <row r="75" spans="2:24" s="2" customFormat="1" ht="15.5">
      <c r="B75" s="114" t="str">
        <f>Land_EIFS_DET!B147</f>
        <v>LC05</v>
      </c>
      <c r="C75" s="22" t="str">
        <f>Land_EIFS_DET!C147</f>
        <v>Pastures and natural grassland</v>
      </c>
      <c r="D75" s="55">
        <f>Land_EIFS_DET!D147</f>
        <v>0</v>
      </c>
      <c r="E75" s="23">
        <f>Land_EIFS_DET!E147</f>
        <v>0</v>
      </c>
      <c r="F75" s="23">
        <f>Land_EIFS_DET!F147</f>
        <v>0</v>
      </c>
      <c r="G75" s="23">
        <f>Land_EIFS_DET!G147</f>
        <v>0</v>
      </c>
      <c r="H75" s="23">
        <f>Land_EIFS_DET!H147</f>
        <v>0</v>
      </c>
      <c r="I75" s="23">
        <f>Land_EIFS_DET!I147</f>
        <v>0</v>
      </c>
      <c r="J75" s="23">
        <f>Land_EIFS_DET!J147</f>
        <v>0</v>
      </c>
      <c r="K75" s="44">
        <f>Land_EIFS_DET!K147</f>
        <v>0</v>
      </c>
      <c r="L75" s="30">
        <f>Land_EIFS_DET!L147</f>
        <v>0</v>
      </c>
      <c r="M75" s="30">
        <f>Land_EIFS_DET!M147</f>
        <v>0</v>
      </c>
      <c r="N75" s="30">
        <f>Land_EIFS_DET!N147</f>
        <v>0</v>
      </c>
      <c r="O75" s="30">
        <f>Land_EIFS_DET!O147</f>
        <v>0</v>
      </c>
      <c r="P75" s="30">
        <f>Land_EIFS_DET!P147</f>
        <v>0</v>
      </c>
      <c r="Q75" s="71"/>
      <c r="R75" s="142"/>
      <c r="S75" s="55">
        <f>Land_EIFS_DET!S147</f>
        <v>0</v>
      </c>
      <c r="T75" s="23">
        <f>Land_EIFS_DET!T147</f>
        <v>0</v>
      </c>
      <c r="U75" s="56">
        <f>Land_EIFS_DET!U147</f>
        <v>0</v>
      </c>
      <c r="V75" s="44">
        <f>Land_EIFS_DET!U147</f>
        <v>0</v>
      </c>
      <c r="W75" s="71"/>
      <c r="X75" s="115"/>
    </row>
    <row r="76" spans="2:24" s="9" customFormat="1">
      <c r="B76" s="157" t="str">
        <f>Land_EIFS_DET!B148</f>
        <v>LC061</v>
      </c>
      <c r="C76" s="12" t="str">
        <f>Land_EIFS_DET!C148</f>
        <v>Forest broadleaves tree cover</v>
      </c>
      <c r="D76" s="53">
        <f>Land_EIFS_DET!D148</f>
        <v>0</v>
      </c>
      <c r="E76" s="13">
        <f>Land_EIFS_DET!E148</f>
        <v>0</v>
      </c>
      <c r="F76" s="13">
        <f>Land_EIFS_DET!F148</f>
        <v>0</v>
      </c>
      <c r="G76" s="13">
        <f>Land_EIFS_DET!G148</f>
        <v>0</v>
      </c>
      <c r="H76" s="13">
        <f>Land_EIFS_DET!H148</f>
        <v>0</v>
      </c>
      <c r="I76" s="13">
        <f>Land_EIFS_DET!I148</f>
        <v>0</v>
      </c>
      <c r="J76" s="13">
        <f>Land_EIFS_DET!J148</f>
        <v>0</v>
      </c>
      <c r="K76" s="43">
        <f>Land_EIFS_DET!K148</f>
        <v>0</v>
      </c>
      <c r="L76" s="39">
        <f>Land_EIFS_DET!L148</f>
        <v>0</v>
      </c>
      <c r="M76" s="39">
        <f>Land_EIFS_DET!M148</f>
        <v>0</v>
      </c>
      <c r="N76" s="39">
        <f>Land_EIFS_DET!N148</f>
        <v>0</v>
      </c>
      <c r="O76" s="39">
        <f>Land_EIFS_DET!O148</f>
        <v>0</v>
      </c>
      <c r="P76" s="39">
        <f>Land_EIFS_DET!P148</f>
        <v>0</v>
      </c>
      <c r="Q76" s="163"/>
      <c r="R76" s="278"/>
      <c r="S76" s="53">
        <f>Land_EIFS_DET!S148</f>
        <v>0</v>
      </c>
      <c r="T76" s="13">
        <f>Land_EIFS_DET!T148</f>
        <v>0</v>
      </c>
      <c r="U76" s="54">
        <f>Land_EIFS_DET!U148</f>
        <v>0</v>
      </c>
      <c r="V76" s="43">
        <f>Land_EIFS_DET!U148</f>
        <v>0</v>
      </c>
      <c r="W76" s="163"/>
      <c r="X76" s="158"/>
    </row>
    <row r="77" spans="2:24" s="9" customFormat="1">
      <c r="B77" s="157" t="str">
        <f>Land_EIFS_DET!B149</f>
        <v>LC062</v>
      </c>
      <c r="C77" s="12" t="str">
        <f>Land_EIFS_DET!C149</f>
        <v>Forest coniferous tree cover</v>
      </c>
      <c r="D77" s="53">
        <f>Land_EIFS_DET!D149</f>
        <v>0</v>
      </c>
      <c r="E77" s="13">
        <f>Land_EIFS_DET!E149</f>
        <v>0</v>
      </c>
      <c r="F77" s="13">
        <f>Land_EIFS_DET!F149</f>
        <v>0</v>
      </c>
      <c r="G77" s="13">
        <f>Land_EIFS_DET!G149</f>
        <v>0</v>
      </c>
      <c r="H77" s="13">
        <f>Land_EIFS_DET!H149</f>
        <v>0</v>
      </c>
      <c r="I77" s="13">
        <f>Land_EIFS_DET!I149</f>
        <v>0</v>
      </c>
      <c r="J77" s="13">
        <f>Land_EIFS_DET!J149</f>
        <v>0</v>
      </c>
      <c r="K77" s="43">
        <f>Land_EIFS_DET!K149</f>
        <v>0</v>
      </c>
      <c r="L77" s="39">
        <f>Land_EIFS_DET!L149</f>
        <v>0</v>
      </c>
      <c r="M77" s="39">
        <f>Land_EIFS_DET!M149</f>
        <v>0</v>
      </c>
      <c r="N77" s="39">
        <f>Land_EIFS_DET!N149</f>
        <v>0</v>
      </c>
      <c r="O77" s="39">
        <f>Land_EIFS_DET!O149</f>
        <v>0</v>
      </c>
      <c r="P77" s="39">
        <f>Land_EIFS_DET!P149</f>
        <v>0</v>
      </c>
      <c r="Q77" s="163"/>
      <c r="R77" s="278"/>
      <c r="S77" s="53">
        <f>Land_EIFS_DET!S149</f>
        <v>0</v>
      </c>
      <c r="T77" s="13">
        <f>Land_EIFS_DET!T149</f>
        <v>0</v>
      </c>
      <c r="U77" s="54">
        <f>Land_EIFS_DET!U149</f>
        <v>0</v>
      </c>
      <c r="V77" s="43">
        <f>Land_EIFS_DET!U149</f>
        <v>0</v>
      </c>
      <c r="W77" s="163"/>
      <c r="X77" s="158"/>
    </row>
    <row r="78" spans="2:24" s="9" customFormat="1">
      <c r="B78" s="157" t="str">
        <f>Land_EIFS_DET!B150</f>
        <v>LC063</v>
      </c>
      <c r="C78" s="12" t="str">
        <f>Land_EIFS_DET!C150</f>
        <v>Forest mixed tree cover</v>
      </c>
      <c r="D78" s="53">
        <f>Land_EIFS_DET!D150</f>
        <v>0</v>
      </c>
      <c r="E78" s="13">
        <f>Land_EIFS_DET!E150</f>
        <v>0</v>
      </c>
      <c r="F78" s="13">
        <f>Land_EIFS_DET!F150</f>
        <v>0</v>
      </c>
      <c r="G78" s="13">
        <f>Land_EIFS_DET!G150</f>
        <v>0</v>
      </c>
      <c r="H78" s="13">
        <f>Land_EIFS_DET!H150</f>
        <v>0</v>
      </c>
      <c r="I78" s="13">
        <f>Land_EIFS_DET!I150</f>
        <v>0</v>
      </c>
      <c r="J78" s="13">
        <f>Land_EIFS_DET!J150</f>
        <v>0</v>
      </c>
      <c r="K78" s="43">
        <f>Land_EIFS_DET!K150</f>
        <v>0</v>
      </c>
      <c r="L78" s="39">
        <f>Land_EIFS_DET!L150</f>
        <v>0</v>
      </c>
      <c r="M78" s="39">
        <f>Land_EIFS_DET!M150</f>
        <v>0</v>
      </c>
      <c r="N78" s="39">
        <f>Land_EIFS_DET!N150</f>
        <v>0</v>
      </c>
      <c r="O78" s="39">
        <f>Land_EIFS_DET!O150</f>
        <v>0</v>
      </c>
      <c r="P78" s="39">
        <f>Land_EIFS_DET!P150</f>
        <v>0</v>
      </c>
      <c r="Q78" s="163"/>
      <c r="R78" s="278"/>
      <c r="S78" s="53">
        <f>Land_EIFS_DET!S150</f>
        <v>0</v>
      </c>
      <c r="T78" s="13">
        <f>Land_EIFS_DET!T150</f>
        <v>0</v>
      </c>
      <c r="U78" s="54">
        <f>Land_EIFS_DET!U150</f>
        <v>0</v>
      </c>
      <c r="V78" s="43">
        <f>Land_EIFS_DET!U150</f>
        <v>0</v>
      </c>
      <c r="W78" s="163"/>
      <c r="X78" s="158"/>
    </row>
    <row r="79" spans="2:24" s="9" customFormat="1">
      <c r="B79" s="157" t="str">
        <f>Land_EIFS_DET!B151</f>
        <v>LC064</v>
      </c>
      <c r="C79" s="12" t="str">
        <f>Land_EIFS_DET!C151</f>
        <v>Mangroves</v>
      </c>
      <c r="D79" s="53">
        <f>Land_EIFS_DET!D151</f>
        <v>0</v>
      </c>
      <c r="E79" s="13">
        <f>Land_EIFS_DET!E151</f>
        <v>0</v>
      </c>
      <c r="F79" s="13">
        <f>Land_EIFS_DET!F151</f>
        <v>0</v>
      </c>
      <c r="G79" s="13">
        <f>Land_EIFS_DET!G151</f>
        <v>0</v>
      </c>
      <c r="H79" s="13">
        <f>Land_EIFS_DET!H151</f>
        <v>0</v>
      </c>
      <c r="I79" s="13">
        <f>Land_EIFS_DET!I151</f>
        <v>0</v>
      </c>
      <c r="J79" s="13">
        <f>Land_EIFS_DET!J151</f>
        <v>0</v>
      </c>
      <c r="K79" s="43">
        <f>Land_EIFS_DET!K151</f>
        <v>0</v>
      </c>
      <c r="L79" s="39">
        <f>Land_EIFS_DET!L151</f>
        <v>0</v>
      </c>
      <c r="M79" s="39">
        <f>Land_EIFS_DET!M151</f>
        <v>0</v>
      </c>
      <c r="N79" s="39">
        <f>Land_EIFS_DET!N151</f>
        <v>0</v>
      </c>
      <c r="O79" s="39">
        <f>Land_EIFS_DET!O151</f>
        <v>0</v>
      </c>
      <c r="P79" s="39">
        <f>Land_EIFS_DET!P151</f>
        <v>0</v>
      </c>
      <c r="Q79" s="163"/>
      <c r="R79" s="278"/>
      <c r="S79" s="53">
        <f>Land_EIFS_DET!S151</f>
        <v>0</v>
      </c>
      <c r="T79" s="13">
        <f>Land_EIFS_DET!T151</f>
        <v>0</v>
      </c>
      <c r="U79" s="54">
        <f>Land_EIFS_DET!U151</f>
        <v>0</v>
      </c>
      <c r="V79" s="43">
        <f>Land_EIFS_DET!U151</f>
        <v>0</v>
      </c>
      <c r="W79" s="163"/>
      <c r="X79" s="158"/>
    </row>
    <row r="80" spans="2:24" s="2" customFormat="1" ht="15.5">
      <c r="B80" s="114" t="str">
        <f>Land_EIFS_DET!B152</f>
        <v>LC06</v>
      </c>
      <c r="C80" s="22" t="str">
        <f>Land_EIFS_DET!C152</f>
        <v>Forest tree cover</v>
      </c>
      <c r="D80" s="55">
        <f>Land_EIFS_DET!D152</f>
        <v>0</v>
      </c>
      <c r="E80" s="23">
        <f>Land_EIFS_DET!E152</f>
        <v>0</v>
      </c>
      <c r="F80" s="23">
        <f>Land_EIFS_DET!F152</f>
        <v>0</v>
      </c>
      <c r="G80" s="23">
        <f>Land_EIFS_DET!G152</f>
        <v>0</v>
      </c>
      <c r="H80" s="23">
        <f>Land_EIFS_DET!H152</f>
        <v>0</v>
      </c>
      <c r="I80" s="23">
        <f>Land_EIFS_DET!I152</f>
        <v>0</v>
      </c>
      <c r="J80" s="23">
        <f>Land_EIFS_DET!J152</f>
        <v>0</v>
      </c>
      <c r="K80" s="44">
        <f>Land_EIFS_DET!K152</f>
        <v>0</v>
      </c>
      <c r="L80" s="30">
        <f>Land_EIFS_DET!L152</f>
        <v>0</v>
      </c>
      <c r="M80" s="30">
        <f>Land_EIFS_DET!M152</f>
        <v>0</v>
      </c>
      <c r="N80" s="30">
        <f>Land_EIFS_DET!N152</f>
        <v>0</v>
      </c>
      <c r="O80" s="30">
        <f>Land_EIFS_DET!O152</f>
        <v>0</v>
      </c>
      <c r="P80" s="30">
        <f>Land_EIFS_DET!P152</f>
        <v>0</v>
      </c>
      <c r="Q80" s="71"/>
      <c r="R80" s="142"/>
      <c r="S80" s="55">
        <f>Land_EIFS_DET!S152</f>
        <v>0</v>
      </c>
      <c r="T80" s="23">
        <f>Land_EIFS_DET!T152</f>
        <v>0</v>
      </c>
      <c r="U80" s="56">
        <f>Land_EIFS_DET!U152</f>
        <v>0</v>
      </c>
      <c r="V80" s="44">
        <f>Land_EIFS_DET!U152</f>
        <v>0</v>
      </c>
      <c r="W80" s="71"/>
      <c r="X80" s="115"/>
    </row>
    <row r="81" spans="2:24" s="15" customFormat="1" ht="15.5">
      <c r="B81" s="116" t="str">
        <f>Land_EIFS_DET!B153</f>
        <v>LC07</v>
      </c>
      <c r="C81" s="24" t="str">
        <f>Land_EIFS_DET!C153</f>
        <v>Shrubland, bushland, heathland</v>
      </c>
      <c r="D81" s="59">
        <f>Land_EIFS_DET!D153</f>
        <v>0</v>
      </c>
      <c r="E81" s="15">
        <f>Land_EIFS_DET!E153</f>
        <v>0</v>
      </c>
      <c r="F81" s="15">
        <f>Land_EIFS_DET!F153</f>
        <v>0</v>
      </c>
      <c r="G81" s="15">
        <f>Land_EIFS_DET!G153</f>
        <v>0</v>
      </c>
      <c r="H81" s="15">
        <f>Land_EIFS_DET!H153</f>
        <v>0</v>
      </c>
      <c r="I81" s="15">
        <f>Land_EIFS_DET!I153</f>
        <v>0</v>
      </c>
      <c r="J81" s="15">
        <f>Land_EIFS_DET!J153</f>
        <v>0</v>
      </c>
      <c r="K81" s="46">
        <f>Land_EIFS_DET!K153</f>
        <v>0</v>
      </c>
      <c r="L81" s="30">
        <f>Land_EIFS_DET!L153</f>
        <v>0</v>
      </c>
      <c r="M81" s="30">
        <f>Land_EIFS_DET!M153</f>
        <v>0</v>
      </c>
      <c r="N81" s="30">
        <f>Land_EIFS_DET!N153</f>
        <v>0</v>
      </c>
      <c r="O81" s="30">
        <f>Land_EIFS_DET!O153</f>
        <v>0</v>
      </c>
      <c r="P81" s="30">
        <f>Land_EIFS_DET!P153</f>
        <v>0</v>
      </c>
      <c r="Q81" s="71"/>
      <c r="R81" s="142"/>
      <c r="S81" s="59">
        <f>Land_EIFS_DET!S153</f>
        <v>0</v>
      </c>
      <c r="T81" s="15">
        <f>Land_EIFS_DET!T153</f>
        <v>0</v>
      </c>
      <c r="U81" s="60">
        <f>Land_EIFS_DET!U153</f>
        <v>0</v>
      </c>
      <c r="V81" s="46">
        <f>Land_EIFS_DET!U153</f>
        <v>0</v>
      </c>
      <c r="W81" s="71"/>
      <c r="X81" s="115"/>
    </row>
    <row r="82" spans="2:24" s="2" customFormat="1" ht="15.5">
      <c r="B82" s="114" t="str">
        <f>Land_EIFS_DET!B154</f>
        <v>LC08</v>
      </c>
      <c r="C82" s="22" t="str">
        <f>Land_EIFS_DET!C154</f>
        <v>Sparsely vegetated areas</v>
      </c>
      <c r="D82" s="55">
        <f>Land_EIFS_DET!D154</f>
        <v>0</v>
      </c>
      <c r="E82" s="23">
        <f>Land_EIFS_DET!E154</f>
        <v>0</v>
      </c>
      <c r="F82" s="23">
        <f>Land_EIFS_DET!F154</f>
        <v>0</v>
      </c>
      <c r="G82" s="23">
        <f>Land_EIFS_DET!G154</f>
        <v>0</v>
      </c>
      <c r="H82" s="23">
        <f>Land_EIFS_DET!H154</f>
        <v>0</v>
      </c>
      <c r="I82" s="23">
        <f>Land_EIFS_DET!I154</f>
        <v>0</v>
      </c>
      <c r="J82" s="23">
        <f>Land_EIFS_DET!J154</f>
        <v>0</v>
      </c>
      <c r="K82" s="44">
        <f>Land_EIFS_DET!K154</f>
        <v>0</v>
      </c>
      <c r="L82" s="30">
        <f>Land_EIFS_DET!L154</f>
        <v>0</v>
      </c>
      <c r="M82" s="30">
        <f>Land_EIFS_DET!M154</f>
        <v>0</v>
      </c>
      <c r="N82" s="30">
        <f>Land_EIFS_DET!N154</f>
        <v>0</v>
      </c>
      <c r="O82" s="30">
        <f>Land_EIFS_DET!O154</f>
        <v>0</v>
      </c>
      <c r="P82" s="30">
        <f>Land_EIFS_DET!P154</f>
        <v>0</v>
      </c>
      <c r="Q82" s="71"/>
      <c r="R82" s="142"/>
      <c r="S82" s="55">
        <f>Land_EIFS_DET!S154</f>
        <v>0</v>
      </c>
      <c r="T82" s="23">
        <f>Land_EIFS_DET!T154</f>
        <v>0</v>
      </c>
      <c r="U82" s="56">
        <f>Land_EIFS_DET!U154</f>
        <v>0</v>
      </c>
      <c r="V82" s="44">
        <f>Land_EIFS_DET!U154</f>
        <v>0</v>
      </c>
      <c r="W82" s="71"/>
      <c r="X82" s="115"/>
    </row>
    <row r="83" spans="2:24" s="15" customFormat="1" ht="15.5">
      <c r="B83" s="116" t="str">
        <f>Land_EIFS_DET!B155</f>
        <v>LC09</v>
      </c>
      <c r="C83" s="24" t="str">
        <f>Land_EIFS_DET!C155</f>
        <v>Natural vegetation associations and mosaics</v>
      </c>
      <c r="D83" s="59">
        <f>Land_EIFS_DET!D155</f>
        <v>0</v>
      </c>
      <c r="E83" s="15">
        <f>Land_EIFS_DET!E155</f>
        <v>0</v>
      </c>
      <c r="F83" s="15">
        <f>Land_EIFS_DET!F155</f>
        <v>0</v>
      </c>
      <c r="G83" s="15">
        <f>Land_EIFS_DET!G155</f>
        <v>0</v>
      </c>
      <c r="H83" s="15">
        <f>Land_EIFS_DET!H155</f>
        <v>0</v>
      </c>
      <c r="I83" s="15">
        <f>Land_EIFS_DET!I155</f>
        <v>0</v>
      </c>
      <c r="J83" s="15">
        <f>Land_EIFS_DET!J155</f>
        <v>0</v>
      </c>
      <c r="K83" s="46">
        <f>Land_EIFS_DET!K155</f>
        <v>0</v>
      </c>
      <c r="L83" s="30">
        <f>Land_EIFS_DET!L155</f>
        <v>0</v>
      </c>
      <c r="M83" s="30">
        <f>Land_EIFS_DET!M155</f>
        <v>0</v>
      </c>
      <c r="N83" s="30">
        <f>Land_EIFS_DET!N155</f>
        <v>0</v>
      </c>
      <c r="O83" s="30">
        <f>Land_EIFS_DET!O155</f>
        <v>0</v>
      </c>
      <c r="P83" s="30">
        <f>Land_EIFS_DET!P155</f>
        <v>0</v>
      </c>
      <c r="Q83" s="71"/>
      <c r="R83" s="142"/>
      <c r="S83" s="59">
        <f>Land_EIFS_DET!S155</f>
        <v>0</v>
      </c>
      <c r="T83" s="15">
        <f>Land_EIFS_DET!T155</f>
        <v>0</v>
      </c>
      <c r="U83" s="60">
        <f>Land_EIFS_DET!U155</f>
        <v>0</v>
      </c>
      <c r="V83" s="46">
        <f>Land_EIFS_DET!U155</f>
        <v>0</v>
      </c>
      <c r="W83" s="71"/>
      <c r="X83" s="115"/>
    </row>
    <row r="84" spans="2:24" s="2" customFormat="1" ht="15.5">
      <c r="B84" s="114" t="str">
        <f>Land_EIFS_DET!B156</f>
        <v>LC10</v>
      </c>
      <c r="C84" s="22" t="str">
        <f>Land_EIFS_DET!C156</f>
        <v>Barren land</v>
      </c>
      <c r="D84" s="55">
        <f>Land_EIFS_DET!D156</f>
        <v>0</v>
      </c>
      <c r="E84" s="23">
        <f>Land_EIFS_DET!E156</f>
        <v>0</v>
      </c>
      <c r="F84" s="23">
        <f>Land_EIFS_DET!F156</f>
        <v>0</v>
      </c>
      <c r="G84" s="23">
        <f>Land_EIFS_DET!G156</f>
        <v>0</v>
      </c>
      <c r="H84" s="23">
        <f>Land_EIFS_DET!H156</f>
        <v>0</v>
      </c>
      <c r="I84" s="23">
        <f>Land_EIFS_DET!I156</f>
        <v>0</v>
      </c>
      <c r="J84" s="23">
        <f>Land_EIFS_DET!J156</f>
        <v>0</v>
      </c>
      <c r="K84" s="44">
        <f>Land_EIFS_DET!K156</f>
        <v>0</v>
      </c>
      <c r="L84" s="30">
        <f>Land_EIFS_DET!L156</f>
        <v>0</v>
      </c>
      <c r="M84" s="30">
        <f>Land_EIFS_DET!M156</f>
        <v>0</v>
      </c>
      <c r="N84" s="30">
        <f>Land_EIFS_DET!N156</f>
        <v>0</v>
      </c>
      <c r="O84" s="30">
        <f>Land_EIFS_DET!O156</f>
        <v>0</v>
      </c>
      <c r="P84" s="30">
        <f>Land_EIFS_DET!P156</f>
        <v>0</v>
      </c>
      <c r="Q84" s="71"/>
      <c r="R84" s="142"/>
      <c r="S84" s="55">
        <f>Land_EIFS_DET!S156</f>
        <v>0</v>
      </c>
      <c r="T84" s="23">
        <f>Land_EIFS_DET!T156</f>
        <v>0</v>
      </c>
      <c r="U84" s="56">
        <f>Land_EIFS_DET!U156</f>
        <v>0</v>
      </c>
      <c r="V84" s="44">
        <f>Land_EIFS_DET!U156</f>
        <v>0</v>
      </c>
      <c r="W84" s="71"/>
      <c r="X84" s="115"/>
    </row>
    <row r="85" spans="2:24" s="15" customFormat="1" ht="15.5">
      <c r="B85" s="116" t="str">
        <f>Land_EIFS_DET!B157</f>
        <v>LC11</v>
      </c>
      <c r="C85" s="24" t="str">
        <f>Land_EIFS_DET!C157</f>
        <v>Permanent snow and glaciers</v>
      </c>
      <c r="D85" s="59">
        <f>Land_EIFS_DET!D157</f>
        <v>0</v>
      </c>
      <c r="E85" s="15">
        <f>Land_EIFS_DET!E157</f>
        <v>0</v>
      </c>
      <c r="F85" s="15">
        <f>Land_EIFS_DET!F157</f>
        <v>0</v>
      </c>
      <c r="G85" s="15">
        <f>Land_EIFS_DET!G157</f>
        <v>0</v>
      </c>
      <c r="H85" s="15">
        <f>Land_EIFS_DET!H157</f>
        <v>0</v>
      </c>
      <c r="I85" s="15">
        <f>Land_EIFS_DET!I157</f>
        <v>0</v>
      </c>
      <c r="J85" s="15">
        <f>Land_EIFS_DET!J157</f>
        <v>0</v>
      </c>
      <c r="K85" s="46">
        <f>Land_EIFS_DET!K157</f>
        <v>0</v>
      </c>
      <c r="L85" s="30">
        <f>Land_EIFS_DET!L157</f>
        <v>0</v>
      </c>
      <c r="M85" s="30">
        <f>Land_EIFS_DET!M157</f>
        <v>0</v>
      </c>
      <c r="N85" s="30">
        <f>Land_EIFS_DET!N157</f>
        <v>0</v>
      </c>
      <c r="O85" s="30">
        <f>Land_EIFS_DET!O157</f>
        <v>0</v>
      </c>
      <c r="P85" s="30">
        <f>Land_EIFS_DET!P157</f>
        <v>0</v>
      </c>
      <c r="Q85" s="71"/>
      <c r="R85" s="142"/>
      <c r="S85" s="59">
        <f>Land_EIFS_DET!S157</f>
        <v>0</v>
      </c>
      <c r="T85" s="15">
        <f>Land_EIFS_DET!T157</f>
        <v>0</v>
      </c>
      <c r="U85" s="60">
        <f>Land_EIFS_DET!U157</f>
        <v>0</v>
      </c>
      <c r="V85" s="46">
        <f>Land_EIFS_DET!U157</f>
        <v>0</v>
      </c>
      <c r="W85" s="71"/>
      <c r="X85" s="115"/>
    </row>
    <row r="86" spans="2:24" s="2" customFormat="1" ht="15.5">
      <c r="B86" s="114" t="str">
        <f>Land_EIFS_DET!B158</f>
        <v>LC12</v>
      </c>
      <c r="C86" s="22" t="str">
        <f>Land_EIFS_DET!C158</f>
        <v>Open wetlands</v>
      </c>
      <c r="D86" s="55">
        <f>Land_EIFS_DET!D158</f>
        <v>0</v>
      </c>
      <c r="E86" s="23">
        <f>Land_EIFS_DET!E158</f>
        <v>0</v>
      </c>
      <c r="F86" s="23">
        <f>Land_EIFS_DET!F158</f>
        <v>0</v>
      </c>
      <c r="G86" s="23">
        <f>Land_EIFS_DET!G158</f>
        <v>0</v>
      </c>
      <c r="H86" s="23">
        <f>Land_EIFS_DET!H158</f>
        <v>0</v>
      </c>
      <c r="I86" s="23">
        <f>Land_EIFS_DET!I158</f>
        <v>0</v>
      </c>
      <c r="J86" s="23">
        <f>Land_EIFS_DET!J158</f>
        <v>0</v>
      </c>
      <c r="K86" s="44">
        <f>Land_EIFS_DET!K158</f>
        <v>0</v>
      </c>
      <c r="L86" s="30">
        <f>Land_EIFS_DET!L158</f>
        <v>0</v>
      </c>
      <c r="M86" s="30">
        <f>Land_EIFS_DET!M158</f>
        <v>0</v>
      </c>
      <c r="N86" s="30">
        <f>Land_EIFS_DET!N158</f>
        <v>0</v>
      </c>
      <c r="O86" s="30">
        <f>Land_EIFS_DET!O158</f>
        <v>0</v>
      </c>
      <c r="P86" s="30">
        <f>Land_EIFS_DET!P158</f>
        <v>0</v>
      </c>
      <c r="Q86" s="71"/>
      <c r="R86" s="142"/>
      <c r="S86" s="55">
        <f>Land_EIFS_DET!S158</f>
        <v>0</v>
      </c>
      <c r="T86" s="23">
        <f>Land_EIFS_DET!T158</f>
        <v>0</v>
      </c>
      <c r="U86" s="56">
        <f>Land_EIFS_DET!U158</f>
        <v>0</v>
      </c>
      <c r="V86" s="44">
        <f>Land_EIFS_DET!U158</f>
        <v>0</v>
      </c>
      <c r="W86" s="71"/>
      <c r="X86" s="115"/>
    </row>
    <row r="87" spans="2:24" s="9" customFormat="1">
      <c r="B87" s="157" t="str">
        <f>Land_EIFS_DET!B159</f>
        <v>LC131</v>
      </c>
      <c r="C87" s="12" t="str">
        <f>Land_EIFS_DET!C159</f>
        <v>Rivers and canals</v>
      </c>
      <c r="D87" s="53">
        <f>Land_EIFS_DET!D159</f>
        <v>0</v>
      </c>
      <c r="E87" s="13">
        <f>Land_EIFS_DET!E159</f>
        <v>0</v>
      </c>
      <c r="F87" s="13">
        <f>Land_EIFS_DET!F159</f>
        <v>0</v>
      </c>
      <c r="G87" s="13">
        <f>Land_EIFS_DET!G159</f>
        <v>0</v>
      </c>
      <c r="H87" s="13">
        <f>Land_EIFS_DET!H159</f>
        <v>0</v>
      </c>
      <c r="I87" s="13">
        <f>Land_EIFS_DET!I159</f>
        <v>0</v>
      </c>
      <c r="J87" s="13">
        <f>Land_EIFS_DET!J159</f>
        <v>0</v>
      </c>
      <c r="K87" s="43">
        <f>Land_EIFS_DET!K159</f>
        <v>0</v>
      </c>
      <c r="L87" s="39">
        <f>Land_EIFS_DET!L159</f>
        <v>0</v>
      </c>
      <c r="M87" s="39">
        <f>Land_EIFS_DET!M159</f>
        <v>0</v>
      </c>
      <c r="N87" s="39">
        <f>Land_EIFS_DET!N159</f>
        <v>0</v>
      </c>
      <c r="O87" s="39">
        <f>Land_EIFS_DET!O159</f>
        <v>0</v>
      </c>
      <c r="P87" s="39">
        <f>Land_EIFS_DET!P159</f>
        <v>0</v>
      </c>
      <c r="Q87" s="163"/>
      <c r="R87" s="278"/>
      <c r="S87" s="53">
        <f>Land_EIFS_DET!S159</f>
        <v>0</v>
      </c>
      <c r="T87" s="13">
        <f>Land_EIFS_DET!T159</f>
        <v>0</v>
      </c>
      <c r="U87" s="54">
        <f>Land_EIFS_DET!U159</f>
        <v>0</v>
      </c>
      <c r="V87" s="43">
        <f>Land_EIFS_DET!U159</f>
        <v>0</v>
      </c>
      <c r="W87" s="163"/>
      <c r="X87" s="158"/>
    </row>
    <row r="88" spans="2:24" s="9" customFormat="1">
      <c r="B88" s="157" t="str">
        <f>Land_EIFS_DET!B160</f>
        <v>LC132</v>
      </c>
      <c r="C88" s="12" t="str">
        <f>Land_EIFS_DET!C160</f>
        <v>Lakes and reservoirs</v>
      </c>
      <c r="D88" s="53">
        <f>Land_EIFS_DET!D160</f>
        <v>0</v>
      </c>
      <c r="E88" s="13">
        <f>Land_EIFS_DET!E160</f>
        <v>0</v>
      </c>
      <c r="F88" s="13">
        <f>Land_EIFS_DET!F160</f>
        <v>0</v>
      </c>
      <c r="G88" s="13">
        <f>Land_EIFS_DET!G160</f>
        <v>0</v>
      </c>
      <c r="H88" s="13">
        <f>Land_EIFS_DET!H160</f>
        <v>0</v>
      </c>
      <c r="I88" s="13">
        <f>Land_EIFS_DET!I160</f>
        <v>0</v>
      </c>
      <c r="J88" s="13">
        <f>Land_EIFS_DET!J160</f>
        <v>0</v>
      </c>
      <c r="K88" s="43">
        <f>Land_EIFS_DET!K160</f>
        <v>0</v>
      </c>
      <c r="L88" s="39">
        <f>Land_EIFS_DET!L160</f>
        <v>0</v>
      </c>
      <c r="M88" s="39">
        <f>Land_EIFS_DET!M160</f>
        <v>0</v>
      </c>
      <c r="N88" s="39">
        <f>Land_EIFS_DET!N160</f>
        <v>0</v>
      </c>
      <c r="O88" s="39">
        <f>Land_EIFS_DET!O160</f>
        <v>0</v>
      </c>
      <c r="P88" s="39">
        <f>Land_EIFS_DET!P160</f>
        <v>0</v>
      </c>
      <c r="Q88" s="163"/>
      <c r="R88" s="278"/>
      <c r="S88" s="53">
        <f>Land_EIFS_DET!S160</f>
        <v>0</v>
      </c>
      <c r="T88" s="13">
        <f>Land_EIFS_DET!T160</f>
        <v>0</v>
      </c>
      <c r="U88" s="54">
        <f>Land_EIFS_DET!U160</f>
        <v>0</v>
      </c>
      <c r="V88" s="43">
        <f>Land_EIFS_DET!U160</f>
        <v>0</v>
      </c>
      <c r="W88" s="163"/>
      <c r="X88" s="158"/>
    </row>
    <row r="89" spans="2:24" s="2" customFormat="1" ht="15.5">
      <c r="B89" s="114" t="str">
        <f>Land_EIFS_DET!B161</f>
        <v>LC13</v>
      </c>
      <c r="C89" s="22" t="str">
        <f>Land_EIFS_DET!C161</f>
        <v>Inland water bodies</v>
      </c>
      <c r="D89" s="55">
        <f>Land_EIFS_DET!D161</f>
        <v>0</v>
      </c>
      <c r="E89" s="23">
        <f>Land_EIFS_DET!E161</f>
        <v>0</v>
      </c>
      <c r="F89" s="23">
        <f>Land_EIFS_DET!F161</f>
        <v>0</v>
      </c>
      <c r="G89" s="23">
        <f>Land_EIFS_DET!G161</f>
        <v>0</v>
      </c>
      <c r="H89" s="23">
        <f>Land_EIFS_DET!H161</f>
        <v>0</v>
      </c>
      <c r="I89" s="23">
        <f>Land_EIFS_DET!I161</f>
        <v>0</v>
      </c>
      <c r="J89" s="23">
        <f>Land_EIFS_DET!J161</f>
        <v>0</v>
      </c>
      <c r="K89" s="44">
        <f>Land_EIFS_DET!K161</f>
        <v>0</v>
      </c>
      <c r="L89" s="30">
        <f>Land_EIFS_DET!L161</f>
        <v>0</v>
      </c>
      <c r="M89" s="30">
        <f>Land_EIFS_DET!M161</f>
        <v>0</v>
      </c>
      <c r="N89" s="30">
        <f>Land_EIFS_DET!N161</f>
        <v>0</v>
      </c>
      <c r="O89" s="30">
        <f>Land_EIFS_DET!O161</f>
        <v>0</v>
      </c>
      <c r="P89" s="30">
        <f>Land_EIFS_DET!P161</f>
        <v>0</v>
      </c>
      <c r="Q89" s="71"/>
      <c r="R89" s="142"/>
      <c r="S89" s="55">
        <f>Land_EIFS_DET!S161</f>
        <v>0</v>
      </c>
      <c r="T89" s="23">
        <f>Land_EIFS_DET!T161</f>
        <v>0</v>
      </c>
      <c r="U89" s="56">
        <f>Land_EIFS_DET!U161</f>
        <v>0</v>
      </c>
      <c r="V89" s="44">
        <f>Land_EIFS_DET!U161</f>
        <v>0</v>
      </c>
      <c r="W89" s="71"/>
      <c r="X89" s="115"/>
    </row>
    <row r="90" spans="2:24" s="9" customFormat="1">
      <c r="B90" s="157" t="str">
        <f>Land_EIFS_DET!B162</f>
        <v>LC141</v>
      </c>
      <c r="C90" s="12" t="str">
        <f>Land_EIFS_DET!C162</f>
        <v>Estuaries</v>
      </c>
      <c r="D90" s="53">
        <f>Land_EIFS_DET!D162</f>
        <v>0</v>
      </c>
      <c r="E90" s="13">
        <f>Land_EIFS_DET!E162</f>
        <v>0</v>
      </c>
      <c r="F90" s="13">
        <f>Land_EIFS_DET!F162</f>
        <v>0</v>
      </c>
      <c r="G90" s="13">
        <f>Land_EIFS_DET!G162</f>
        <v>0</v>
      </c>
      <c r="H90" s="13">
        <f>Land_EIFS_DET!H162</f>
        <v>0</v>
      </c>
      <c r="I90" s="13">
        <f>Land_EIFS_DET!I162</f>
        <v>0</v>
      </c>
      <c r="J90" s="13">
        <f>Land_EIFS_DET!J162</f>
        <v>0</v>
      </c>
      <c r="K90" s="43">
        <f>Land_EIFS_DET!K162</f>
        <v>0</v>
      </c>
      <c r="L90" s="39">
        <f>Land_EIFS_DET!L162</f>
        <v>0</v>
      </c>
      <c r="M90" s="39">
        <f>Land_EIFS_DET!M162</f>
        <v>0</v>
      </c>
      <c r="N90" s="39">
        <f>Land_EIFS_DET!N162</f>
        <v>0</v>
      </c>
      <c r="O90" s="39">
        <f>Land_EIFS_DET!O162</f>
        <v>0</v>
      </c>
      <c r="P90" s="39">
        <f>Land_EIFS_DET!P162</f>
        <v>0</v>
      </c>
      <c r="Q90" s="163"/>
      <c r="R90" s="278"/>
      <c r="S90" s="53">
        <f>Land_EIFS_DET!S162</f>
        <v>0</v>
      </c>
      <c r="T90" s="13">
        <f>Land_EIFS_DET!T162</f>
        <v>0</v>
      </c>
      <c r="U90" s="54">
        <f>Land_EIFS_DET!U162</f>
        <v>0</v>
      </c>
      <c r="V90" s="43">
        <f>Land_EIFS_DET!U162</f>
        <v>0</v>
      </c>
      <c r="W90" s="163"/>
      <c r="X90" s="158"/>
    </row>
    <row r="91" spans="2:24" s="9" customFormat="1">
      <c r="B91" s="157" t="str">
        <f>Land_EIFS_DET!B163</f>
        <v>LC142</v>
      </c>
      <c r="C91" s="12" t="str">
        <f>Land_EIFS_DET!C163</f>
        <v>Lagoons</v>
      </c>
      <c r="D91" s="53">
        <f>Land_EIFS_DET!D163</f>
        <v>0</v>
      </c>
      <c r="E91" s="13">
        <f>Land_EIFS_DET!E163</f>
        <v>0</v>
      </c>
      <c r="F91" s="13">
        <f>Land_EIFS_DET!F163</f>
        <v>0</v>
      </c>
      <c r="G91" s="13">
        <f>Land_EIFS_DET!G163</f>
        <v>0</v>
      </c>
      <c r="H91" s="13">
        <f>Land_EIFS_DET!H163</f>
        <v>0</v>
      </c>
      <c r="I91" s="13">
        <f>Land_EIFS_DET!I163</f>
        <v>0</v>
      </c>
      <c r="J91" s="13">
        <f>Land_EIFS_DET!J163</f>
        <v>0</v>
      </c>
      <c r="K91" s="43">
        <f>Land_EIFS_DET!K163</f>
        <v>0</v>
      </c>
      <c r="L91" s="39">
        <f>Land_EIFS_DET!L163</f>
        <v>0</v>
      </c>
      <c r="M91" s="39">
        <f>Land_EIFS_DET!M163</f>
        <v>0</v>
      </c>
      <c r="N91" s="39">
        <f>Land_EIFS_DET!N163</f>
        <v>0</v>
      </c>
      <c r="O91" s="39">
        <f>Land_EIFS_DET!O163</f>
        <v>0</v>
      </c>
      <c r="P91" s="39">
        <f>Land_EIFS_DET!P163</f>
        <v>0</v>
      </c>
      <c r="Q91" s="163"/>
      <c r="R91" s="278"/>
      <c r="S91" s="53">
        <f>Land_EIFS_DET!S163</f>
        <v>0</v>
      </c>
      <c r="T91" s="13">
        <f>Land_EIFS_DET!T163</f>
        <v>0</v>
      </c>
      <c r="U91" s="54">
        <f>Land_EIFS_DET!U163</f>
        <v>0</v>
      </c>
      <c r="V91" s="43">
        <f>Land_EIFS_DET!U163</f>
        <v>0</v>
      </c>
      <c r="W91" s="163"/>
      <c r="X91" s="158"/>
    </row>
    <row r="92" spans="2:24" s="9" customFormat="1">
      <c r="B92" s="157" t="str">
        <f>Land_EIFS_DET!B164</f>
        <v>LC143</v>
      </c>
      <c r="C92" s="12" t="str">
        <f>Land_EIFS_DET!C164</f>
        <v>Coastal flats (beaches and mudflats)</v>
      </c>
      <c r="D92" s="53">
        <f>Land_EIFS_DET!D164</f>
        <v>0</v>
      </c>
      <c r="E92" s="13">
        <f>Land_EIFS_DET!E164</f>
        <v>0</v>
      </c>
      <c r="F92" s="13">
        <f>Land_EIFS_DET!F164</f>
        <v>0</v>
      </c>
      <c r="G92" s="13">
        <f>Land_EIFS_DET!G164</f>
        <v>0</v>
      </c>
      <c r="H92" s="13">
        <f>Land_EIFS_DET!H164</f>
        <v>0</v>
      </c>
      <c r="I92" s="13">
        <f>Land_EIFS_DET!I164</f>
        <v>0</v>
      </c>
      <c r="J92" s="13">
        <f>Land_EIFS_DET!J164</f>
        <v>0</v>
      </c>
      <c r="K92" s="43">
        <f>Land_EIFS_DET!K164</f>
        <v>0</v>
      </c>
      <c r="L92" s="39">
        <f>Land_EIFS_DET!L164</f>
        <v>0</v>
      </c>
      <c r="M92" s="39">
        <f>Land_EIFS_DET!M164</f>
        <v>0</v>
      </c>
      <c r="N92" s="39">
        <f>Land_EIFS_DET!N164</f>
        <v>0</v>
      </c>
      <c r="O92" s="39">
        <f>Land_EIFS_DET!O164</f>
        <v>0</v>
      </c>
      <c r="P92" s="39">
        <f>Land_EIFS_DET!P164</f>
        <v>0</v>
      </c>
      <c r="Q92" s="163"/>
      <c r="R92" s="278"/>
      <c r="S92" s="53">
        <f>Land_EIFS_DET!S164</f>
        <v>0</v>
      </c>
      <c r="T92" s="13">
        <f>Land_EIFS_DET!T164</f>
        <v>0</v>
      </c>
      <c r="U92" s="54">
        <f>Land_EIFS_DET!U164</f>
        <v>0</v>
      </c>
      <c r="V92" s="43">
        <f>Land_EIFS_DET!U164</f>
        <v>0</v>
      </c>
      <c r="W92" s="163"/>
      <c r="X92" s="158"/>
    </row>
    <row r="93" spans="2:24" s="9" customFormat="1">
      <c r="B93" s="157" t="str">
        <f>Land_EIFS_DET!B165</f>
        <v>LC144</v>
      </c>
      <c r="C93" s="12" t="str">
        <f>Land_EIFS_DET!C165</f>
        <v>Coral reefs</v>
      </c>
      <c r="D93" s="53">
        <f>Land_EIFS_DET!D165</f>
        <v>0</v>
      </c>
      <c r="E93" s="13">
        <f>Land_EIFS_DET!E165</f>
        <v>0</v>
      </c>
      <c r="F93" s="13">
        <f>Land_EIFS_DET!F165</f>
        <v>0</v>
      </c>
      <c r="G93" s="13">
        <f>Land_EIFS_DET!G165</f>
        <v>0</v>
      </c>
      <c r="H93" s="13">
        <f>Land_EIFS_DET!H165</f>
        <v>0</v>
      </c>
      <c r="I93" s="13">
        <f>Land_EIFS_DET!I165</f>
        <v>0</v>
      </c>
      <c r="J93" s="13">
        <f>Land_EIFS_DET!J165</f>
        <v>0</v>
      </c>
      <c r="K93" s="43">
        <f>Land_EIFS_DET!K165</f>
        <v>0</v>
      </c>
      <c r="L93" s="39">
        <f>Land_EIFS_DET!L165</f>
        <v>0</v>
      </c>
      <c r="M93" s="39">
        <f>Land_EIFS_DET!M165</f>
        <v>0</v>
      </c>
      <c r="N93" s="39">
        <f>Land_EIFS_DET!N165</f>
        <v>0</v>
      </c>
      <c r="O93" s="39">
        <f>Land_EIFS_DET!O165</f>
        <v>0</v>
      </c>
      <c r="P93" s="39">
        <f>Land_EIFS_DET!P165</f>
        <v>0</v>
      </c>
      <c r="Q93" s="163"/>
      <c r="R93" s="278"/>
      <c r="S93" s="53">
        <f>Land_EIFS_DET!S165</f>
        <v>0</v>
      </c>
      <c r="T93" s="13">
        <f>Land_EIFS_DET!T165</f>
        <v>0</v>
      </c>
      <c r="U93" s="54">
        <f>Land_EIFS_DET!U165</f>
        <v>0</v>
      </c>
      <c r="V93" s="43">
        <f>Land_EIFS_DET!U165</f>
        <v>0</v>
      </c>
      <c r="W93" s="163"/>
      <c r="X93" s="158"/>
    </row>
    <row r="94" spans="2:24" s="2" customFormat="1" ht="15.5">
      <c r="B94" s="114" t="str">
        <f>Land_EIFS_DET!B166</f>
        <v>LC14</v>
      </c>
      <c r="C94" s="22" t="str">
        <f>Land_EIFS_DET!C166</f>
        <v>Coastal water bodies and inter-tidal areas</v>
      </c>
      <c r="D94" s="55">
        <f>Land_EIFS_DET!D166</f>
        <v>0</v>
      </c>
      <c r="E94" s="23">
        <f>Land_EIFS_DET!E166</f>
        <v>0</v>
      </c>
      <c r="F94" s="23">
        <f>Land_EIFS_DET!F166</f>
        <v>0</v>
      </c>
      <c r="G94" s="23">
        <f>Land_EIFS_DET!G166</f>
        <v>0</v>
      </c>
      <c r="H94" s="23">
        <f>Land_EIFS_DET!H166</f>
        <v>0</v>
      </c>
      <c r="I94" s="23">
        <f>Land_EIFS_DET!I166</f>
        <v>0</v>
      </c>
      <c r="J94" s="23">
        <f>Land_EIFS_DET!J166</f>
        <v>0</v>
      </c>
      <c r="K94" s="44">
        <f>Land_EIFS_DET!K166</f>
        <v>0</v>
      </c>
      <c r="L94" s="30">
        <f>Land_EIFS_DET!L166</f>
        <v>0</v>
      </c>
      <c r="M94" s="30">
        <f>Land_EIFS_DET!M166</f>
        <v>0</v>
      </c>
      <c r="N94" s="30">
        <f>Land_EIFS_DET!N166</f>
        <v>0</v>
      </c>
      <c r="O94" s="30">
        <f>Land_EIFS_DET!O166</f>
        <v>0</v>
      </c>
      <c r="P94" s="30">
        <f>Land_EIFS_DET!P166</f>
        <v>0</v>
      </c>
      <c r="Q94" s="71"/>
      <c r="R94" s="142"/>
      <c r="S94" s="55">
        <f>Land_EIFS_DET!S166</f>
        <v>0</v>
      </c>
      <c r="T94" s="23">
        <f>Land_EIFS_DET!T166</f>
        <v>0</v>
      </c>
      <c r="U94" s="56">
        <f>Land_EIFS_DET!U166</f>
        <v>0</v>
      </c>
      <c r="V94" s="44">
        <f>Land_EIFS_DET!U166</f>
        <v>0</v>
      </c>
      <c r="W94" s="71"/>
      <c r="X94" s="115"/>
    </row>
    <row r="95" spans="2:24" s="2" customFormat="1" ht="15.5">
      <c r="B95" s="160">
        <f>Land_EIFS_DET!B167</f>
        <v>0</v>
      </c>
      <c r="C95" s="14" t="str">
        <f>Land_EIFS_DET!C167</f>
        <v>Sea (interface with land)</v>
      </c>
      <c r="D95" s="53">
        <f>Land_EIFS_DET!D167</f>
        <v>0</v>
      </c>
      <c r="E95" s="13">
        <f>Land_EIFS_DET!E167</f>
        <v>0</v>
      </c>
      <c r="F95" s="13">
        <f>Land_EIFS_DET!F167</f>
        <v>0</v>
      </c>
      <c r="G95" s="13">
        <f>Land_EIFS_DET!G167</f>
        <v>0</v>
      </c>
      <c r="H95" s="13">
        <f>Land_EIFS_DET!H167</f>
        <v>0</v>
      </c>
      <c r="I95" s="13">
        <f>Land_EIFS_DET!I167</f>
        <v>0</v>
      </c>
      <c r="J95" s="13">
        <f>Land_EIFS_DET!J167</f>
        <v>0</v>
      </c>
      <c r="K95" s="46">
        <f>Land_EIFS_DET!K167</f>
        <v>0</v>
      </c>
      <c r="L95" s="39">
        <f>Land_EIFS_DET!L167</f>
        <v>0</v>
      </c>
      <c r="M95" s="39">
        <f>Land_EIFS_DET!M167</f>
        <v>0</v>
      </c>
      <c r="N95" s="39">
        <f>Land_EIFS_DET!N167</f>
        <v>0</v>
      </c>
      <c r="O95" s="39">
        <f>Land_EIFS_DET!O167</f>
        <v>0</v>
      </c>
      <c r="P95" s="39">
        <f>Land_EIFS_DET!P167</f>
        <v>0</v>
      </c>
      <c r="Q95" s="163"/>
      <c r="R95" s="278"/>
      <c r="S95" s="59">
        <f>Land_EIFS_DET!S167</f>
        <v>0</v>
      </c>
      <c r="T95" s="15">
        <f>Land_EIFS_DET!T167</f>
        <v>0</v>
      </c>
      <c r="U95" s="60">
        <f>Land_EIFS_DET!U167</f>
        <v>0</v>
      </c>
      <c r="V95" s="46">
        <f>Land_EIFS_DET!U167</f>
        <v>0</v>
      </c>
      <c r="W95" s="71"/>
      <c r="X95" s="115"/>
    </row>
    <row r="96" spans="2:24" s="2" customFormat="1" ht="16" thickBot="1">
      <c r="B96" s="117" t="str">
        <f>Land_EIFS_DET!B168</f>
        <v>LC2</v>
      </c>
      <c r="C96" s="26" t="str">
        <f>Land_EIFS_DET!C168</f>
        <v>Closing stock of land cover</v>
      </c>
      <c r="D96" s="61">
        <f>Land_EIFS_DET!D168</f>
        <v>0</v>
      </c>
      <c r="E96" s="26">
        <f>Land_EIFS_DET!E168</f>
        <v>0</v>
      </c>
      <c r="F96" s="26">
        <f>Land_EIFS_DET!F168</f>
        <v>0</v>
      </c>
      <c r="G96" s="26">
        <f>Land_EIFS_DET!G168</f>
        <v>0</v>
      </c>
      <c r="H96" s="26">
        <f>Land_EIFS_DET!H168</f>
        <v>0</v>
      </c>
      <c r="I96" s="26">
        <f>Land_EIFS_DET!I168</f>
        <v>0</v>
      </c>
      <c r="J96" s="26">
        <f>Land_EIFS_DET!J168</f>
        <v>0</v>
      </c>
      <c r="K96" s="47">
        <f>Land_EIFS_DET!K168</f>
        <v>0</v>
      </c>
      <c r="L96" s="33">
        <f>Land_EIFS_DET!L168</f>
        <v>0</v>
      </c>
      <c r="M96" s="33">
        <f>Land_EIFS_DET!M168</f>
        <v>0</v>
      </c>
      <c r="N96" s="33">
        <f>Land_EIFS_DET!N168</f>
        <v>0</v>
      </c>
      <c r="O96" s="33">
        <f>Land_EIFS_DET!O168</f>
        <v>0</v>
      </c>
      <c r="P96" s="33">
        <f>Land_EIFS_DET!P168</f>
        <v>0</v>
      </c>
      <c r="Q96" s="84"/>
      <c r="R96" s="152"/>
      <c r="S96" s="61">
        <f>Land_EIFS_DET!S168</f>
        <v>0</v>
      </c>
      <c r="T96" s="26">
        <f>Land_EIFS_DET!T168</f>
        <v>0</v>
      </c>
      <c r="U96" s="62">
        <f>Land_EIFS_DET!U168</f>
        <v>0</v>
      </c>
      <c r="V96" s="47">
        <f>Land_EIFS_DET!U168</f>
        <v>0</v>
      </c>
      <c r="W96" s="84"/>
      <c r="X96" s="118"/>
    </row>
    <row r="97" spans="1:24" ht="19" thickTop="1">
      <c r="A97" s="8"/>
      <c r="B97" s="112" t="str">
        <f>Land_EIFS_DET!B169</f>
        <v>I.2 Basic river systems account [SRMU]</v>
      </c>
      <c r="C97" s="5"/>
      <c r="D97" s="5"/>
      <c r="E97" s="5">
        <f>Land_EIFS_DET!E169</f>
        <v>0</v>
      </c>
      <c r="F97" s="5">
        <f>Land_EIFS_DET!F169</f>
        <v>0</v>
      </c>
      <c r="G97" s="5">
        <f>Land_EIFS_DET!G169</f>
        <v>0</v>
      </c>
      <c r="H97" s="5">
        <f>Land_EIFS_DET!H169</f>
        <v>0</v>
      </c>
      <c r="I97" s="5">
        <f>Land_EIFS_DET!I169</f>
        <v>0</v>
      </c>
      <c r="J97" s="5">
        <f>Land_EIFS_DET!J169</f>
        <v>0</v>
      </c>
      <c r="K97" s="6">
        <f>Land_EIFS_DET!K169</f>
        <v>0</v>
      </c>
      <c r="L97" s="5">
        <f>Land_EIFS_DET!L169</f>
        <v>0</v>
      </c>
      <c r="M97" s="5">
        <f>Land_EIFS_DET!M169</f>
        <v>0</v>
      </c>
      <c r="N97" s="5">
        <f>Land_EIFS_DET!N169</f>
        <v>0</v>
      </c>
      <c r="O97" s="5">
        <f>Land_EIFS_DET!O169</f>
        <v>0</v>
      </c>
      <c r="P97" s="5">
        <f>Land_EIFS_DET!P169</f>
        <v>0</v>
      </c>
      <c r="Q97" s="5"/>
      <c r="R97" s="5"/>
      <c r="S97" s="6">
        <f>Land_EIFS_DET!S169</f>
        <v>0</v>
      </c>
      <c r="T97" s="6">
        <f>Land_EIFS_DET!T169</f>
        <v>0</v>
      </c>
      <c r="U97" s="6">
        <f>Land_EIFS_DET!U169</f>
        <v>0</v>
      </c>
      <c r="V97" s="6">
        <f>Land_EIFS_DET!U169</f>
        <v>0</v>
      </c>
      <c r="W97" s="6"/>
      <c r="X97" s="113"/>
    </row>
    <row r="98" spans="1:24" s="2" customFormat="1" ht="15.5">
      <c r="B98" s="121" t="str">
        <f>Land_EIFS_DET!B170</f>
        <v>RS1</v>
      </c>
      <c r="C98" s="35" t="str">
        <f>Land_EIFS_DET!C170</f>
        <v>Opening basic stock of rivers</v>
      </c>
      <c r="D98" s="139">
        <f>Land_EIFS_DET!D170</f>
        <v>0</v>
      </c>
      <c r="E98" s="32">
        <f>Land_EIFS_DET!E170</f>
        <v>0</v>
      </c>
      <c r="F98" s="32">
        <f>Land_EIFS_DET!F170</f>
        <v>0</v>
      </c>
      <c r="G98" s="32">
        <f>Land_EIFS_DET!G170</f>
        <v>0</v>
      </c>
      <c r="H98" s="32">
        <f>Land_EIFS_DET!H170</f>
        <v>0</v>
      </c>
      <c r="I98" s="32">
        <f>Land_EIFS_DET!I170</f>
        <v>0</v>
      </c>
      <c r="J98" s="32">
        <f>Land_EIFS_DET!J170</f>
        <v>0</v>
      </c>
      <c r="K98" s="103">
        <f>Land_EIFS_DET!K170</f>
        <v>0</v>
      </c>
      <c r="L98" s="82">
        <f>Land_EIFS_DET!L170</f>
        <v>0</v>
      </c>
      <c r="M98" s="35">
        <f>Land_EIFS_DET!M170</f>
        <v>0</v>
      </c>
      <c r="N98" s="35">
        <f>Land_EIFS_DET!N170</f>
        <v>0</v>
      </c>
      <c r="O98" s="35">
        <f>Land_EIFS_DET!O170</f>
        <v>0</v>
      </c>
      <c r="P98" s="35">
        <f>Land_EIFS_DET!P170</f>
        <v>0</v>
      </c>
      <c r="Q98" s="77"/>
      <c r="R98" s="103"/>
      <c r="S98" s="139">
        <f>Land_EIFS_DET!S170</f>
        <v>0</v>
      </c>
      <c r="T98" s="32">
        <f>Land_EIFS_DET!T170</f>
        <v>0</v>
      </c>
      <c r="U98" s="32">
        <f>Land_EIFS_DET!U170</f>
        <v>0</v>
      </c>
      <c r="V98" s="103">
        <f>Land_EIFS_DET!U170</f>
        <v>0</v>
      </c>
      <c r="W98" s="122"/>
      <c r="X98" s="122"/>
    </row>
    <row r="99" spans="1:24" s="2" customFormat="1" ht="15.5">
      <c r="B99" s="161" t="str">
        <f>Land_EIFS_DET!B171</f>
        <v>RSF11</v>
      </c>
      <c r="C99" s="27" t="str">
        <f>Land_EIFS_DET!C171</f>
        <v>Change due to water consumption</v>
      </c>
      <c r="D99" s="139"/>
      <c r="E99" s="32"/>
      <c r="F99" s="32"/>
      <c r="G99" s="32"/>
      <c r="H99" s="32"/>
      <c r="I99" s="32"/>
      <c r="J99" s="32"/>
      <c r="K99" s="103"/>
      <c r="L99" s="147"/>
      <c r="M99" s="37"/>
      <c r="N99" s="37"/>
      <c r="O99" s="37"/>
      <c r="P99" s="37"/>
      <c r="Q99" s="66"/>
      <c r="R99" s="103"/>
      <c r="S99" s="139"/>
      <c r="T99" s="32"/>
      <c r="U99" s="32"/>
      <c r="V99" s="103"/>
      <c r="W99" s="122"/>
      <c r="X99" s="122"/>
    </row>
    <row r="100" spans="1:24" s="2" customFormat="1" ht="15.5">
      <c r="B100" s="161" t="str">
        <f>Land_EIFS_DET!B172</f>
        <v>RSF12</v>
      </c>
      <c r="C100" s="27" t="str">
        <f>Land_EIFS_DET!C172</f>
        <v xml:space="preserve">Change due to damming </v>
      </c>
      <c r="D100" s="139"/>
      <c r="E100" s="32"/>
      <c r="F100" s="32"/>
      <c r="G100" s="32"/>
      <c r="H100" s="32"/>
      <c r="I100" s="32"/>
      <c r="J100" s="32"/>
      <c r="K100" s="103"/>
      <c r="L100" s="147"/>
      <c r="M100" s="37"/>
      <c r="N100" s="37"/>
      <c r="O100" s="37"/>
      <c r="P100" s="37"/>
      <c r="Q100" s="66"/>
      <c r="R100" s="103"/>
      <c r="S100" s="139"/>
      <c r="T100" s="32"/>
      <c r="U100" s="32"/>
      <c r="V100" s="103"/>
      <c r="W100" s="122"/>
      <c r="X100" s="122"/>
    </row>
    <row r="101" spans="1:24" s="2" customFormat="1" ht="15.5">
      <c r="B101" s="161" t="str">
        <f>Land_EIFS_DET!B173</f>
        <v>RSF13</v>
      </c>
      <c r="C101" s="27" t="str">
        <f>Land_EIFS_DET!C173</f>
        <v>Change due to water transfers between basins</v>
      </c>
      <c r="D101" s="139"/>
      <c r="E101" s="32"/>
      <c r="F101" s="32"/>
      <c r="G101" s="32"/>
      <c r="H101" s="32"/>
      <c r="I101" s="32"/>
      <c r="J101" s="32"/>
      <c r="K101" s="103"/>
      <c r="L101" s="147"/>
      <c r="M101" s="37"/>
      <c r="N101" s="37"/>
      <c r="O101" s="37"/>
      <c r="P101" s="37"/>
      <c r="Q101" s="66"/>
      <c r="R101" s="103"/>
      <c r="S101" s="139"/>
      <c r="T101" s="32"/>
      <c r="U101" s="32"/>
      <c r="V101" s="103"/>
      <c r="W101" s="122"/>
      <c r="X101" s="122"/>
    </row>
    <row r="102" spans="1:24" s="2" customFormat="1" ht="15.5">
      <c r="B102" s="161" t="str">
        <f>Land_EIFS_DET!B174</f>
        <v>RSF14</v>
      </c>
      <c r="C102" s="27" t="str">
        <f>Land_EIFS_DET!C174</f>
        <v>Other anthropogenic change</v>
      </c>
      <c r="D102" s="139"/>
      <c r="E102" s="32"/>
      <c r="F102" s="32"/>
      <c r="G102" s="32"/>
      <c r="H102" s="32"/>
      <c r="I102" s="32"/>
      <c r="J102" s="32"/>
      <c r="K102" s="103"/>
      <c r="L102" s="147"/>
      <c r="M102" s="37"/>
      <c r="N102" s="37"/>
      <c r="O102" s="37"/>
      <c r="P102" s="37"/>
      <c r="Q102" s="66"/>
      <c r="R102" s="103"/>
      <c r="S102" s="139"/>
      <c r="T102" s="32"/>
      <c r="U102" s="32"/>
      <c r="V102" s="103"/>
      <c r="W102" s="122"/>
      <c r="X102" s="122"/>
    </row>
    <row r="103" spans="1:24" s="2" customFormat="1" ht="15.5">
      <c r="B103" s="129" t="str">
        <f>Land_EIFS_DET!B175</f>
        <v>RSF1</v>
      </c>
      <c r="C103" s="36" t="str">
        <f>Land_EIFS_DET!C175</f>
        <v>Change of due to water use and rivers management</v>
      </c>
      <c r="D103" s="139"/>
      <c r="E103" s="32"/>
      <c r="F103" s="32"/>
      <c r="G103" s="32"/>
      <c r="H103" s="32"/>
      <c r="I103" s="32"/>
      <c r="J103" s="32"/>
      <c r="K103" s="103"/>
      <c r="L103" s="82"/>
      <c r="M103" s="35"/>
      <c r="N103" s="35"/>
      <c r="O103" s="35"/>
      <c r="P103" s="35"/>
      <c r="Q103" s="77"/>
      <c r="R103" s="103"/>
      <c r="S103" s="139"/>
      <c r="T103" s="32"/>
      <c r="U103" s="32"/>
      <c r="V103" s="103"/>
      <c r="W103" s="122"/>
      <c r="X103" s="122"/>
    </row>
    <row r="104" spans="1:24" s="2" customFormat="1" ht="15.5">
      <c r="B104" s="161" t="str">
        <f>Land_EIFS_DET!B176</f>
        <v>RSF21</v>
      </c>
      <c r="C104" s="27" t="str">
        <f>Land_EIFS_DET!C176</f>
        <v>Erosion/sedimentation process</v>
      </c>
      <c r="D104" s="139"/>
      <c r="E104" s="32"/>
      <c r="F104" s="32"/>
      <c r="G104" s="32"/>
      <c r="H104" s="32"/>
      <c r="I104" s="32"/>
      <c r="J104" s="32"/>
      <c r="K104" s="103"/>
      <c r="L104" s="147"/>
      <c r="M104" s="37"/>
      <c r="N104" s="37"/>
      <c r="O104" s="37"/>
      <c r="P104" s="37"/>
      <c r="Q104" s="66"/>
      <c r="R104" s="103"/>
      <c r="S104" s="139"/>
      <c r="T104" s="32"/>
      <c r="U104" s="32"/>
      <c r="V104" s="103"/>
      <c r="W104" s="122"/>
      <c r="X104" s="122"/>
    </row>
    <row r="105" spans="1:24" s="2" customFormat="1" ht="15.5">
      <c r="B105" s="161" t="str">
        <f>Land_EIFS_DET!B177</f>
        <v>RSF22</v>
      </c>
      <c r="C105" s="27" t="str">
        <f>Land_EIFS_DET!C177</f>
        <v>Climate causes</v>
      </c>
      <c r="D105" s="139"/>
      <c r="E105" s="32"/>
      <c r="F105" s="32"/>
      <c r="G105" s="32"/>
      <c r="H105" s="32"/>
      <c r="I105" s="32"/>
      <c r="J105" s="32"/>
      <c r="K105" s="103"/>
      <c r="L105" s="147"/>
      <c r="M105" s="37"/>
      <c r="N105" s="37"/>
      <c r="O105" s="37"/>
      <c r="P105" s="37"/>
      <c r="Q105" s="66"/>
      <c r="R105" s="103"/>
      <c r="S105" s="139"/>
      <c r="T105" s="32"/>
      <c r="U105" s="32"/>
      <c r="V105" s="103"/>
      <c r="W105" s="122"/>
      <c r="X105" s="122"/>
    </row>
    <row r="106" spans="1:24" s="2" customFormat="1" ht="15.5">
      <c r="B106" s="161" t="str">
        <f>Land_EIFS_DET!B178</f>
        <v>RSF23</v>
      </c>
      <c r="C106" s="27" t="str">
        <f>Land_EIFS_DET!C178</f>
        <v>Other change due to natural causes &amp; unknown</v>
      </c>
      <c r="D106" s="139"/>
      <c r="E106" s="32"/>
      <c r="F106" s="32"/>
      <c r="G106" s="32"/>
      <c r="H106" s="32"/>
      <c r="I106" s="32"/>
      <c r="J106" s="32"/>
      <c r="K106" s="103"/>
      <c r="L106" s="147"/>
      <c r="M106" s="37"/>
      <c r="N106" s="37"/>
      <c r="O106" s="37"/>
      <c r="P106" s="37"/>
      <c r="Q106" s="66"/>
      <c r="R106" s="103"/>
      <c r="S106" s="139"/>
      <c r="T106" s="32"/>
      <c r="U106" s="32"/>
      <c r="V106" s="103"/>
      <c r="W106" s="122"/>
      <c r="X106" s="122"/>
    </row>
    <row r="107" spans="1:24" s="2" customFormat="1" ht="15.5">
      <c r="B107" s="129" t="str">
        <f>Land_EIFS_DET!B179</f>
        <v>RSF2</v>
      </c>
      <c r="C107" s="36" t="str">
        <f>Land_EIFS_DET!C179</f>
        <v>Change due to natural causes &amp; unknown</v>
      </c>
      <c r="D107" s="139"/>
      <c r="E107" s="32"/>
      <c r="F107" s="32"/>
      <c r="G107" s="32"/>
      <c r="H107" s="32"/>
      <c r="I107" s="32"/>
      <c r="J107" s="32"/>
      <c r="K107" s="103"/>
      <c r="L107" s="82"/>
      <c r="M107" s="35"/>
      <c r="N107" s="35"/>
      <c r="O107" s="35"/>
      <c r="P107" s="35"/>
      <c r="Q107" s="77"/>
      <c r="R107" s="103"/>
      <c r="S107" s="139"/>
      <c r="T107" s="32"/>
      <c r="U107" s="32"/>
      <c r="V107" s="103"/>
      <c r="W107" s="122"/>
      <c r="X107" s="122"/>
    </row>
    <row r="108" spans="1:24" s="15" customFormat="1" ht="15.5">
      <c r="B108" s="123" t="str">
        <f>Land_EIFS_DET!B180</f>
        <v>RSF3</v>
      </c>
      <c r="C108" s="37" t="str">
        <f>Land_EIFS_DET!C180</f>
        <v>Net change in river basic stocks</v>
      </c>
      <c r="D108" s="139">
        <f>Land_EIFS_DET!D180</f>
        <v>0</v>
      </c>
      <c r="E108" s="32">
        <f>Land_EIFS_DET!E180</f>
        <v>0</v>
      </c>
      <c r="F108" s="32">
        <f>Land_EIFS_DET!F180</f>
        <v>0</v>
      </c>
      <c r="G108" s="32">
        <f>Land_EIFS_DET!G180</f>
        <v>0</v>
      </c>
      <c r="H108" s="32">
        <f>Land_EIFS_DET!H180</f>
        <v>0</v>
      </c>
      <c r="I108" s="32">
        <f>Land_EIFS_DET!I180</f>
        <v>0</v>
      </c>
      <c r="J108" s="32">
        <f>Land_EIFS_DET!J180</f>
        <v>0</v>
      </c>
      <c r="K108" s="103">
        <f>Land_EIFS_DET!K180</f>
        <v>0</v>
      </c>
      <c r="L108" s="147">
        <f>Land_EIFS_DET!L180</f>
        <v>0</v>
      </c>
      <c r="M108" s="37">
        <f>Land_EIFS_DET!M180</f>
        <v>0</v>
      </c>
      <c r="N108" s="37">
        <f>Land_EIFS_DET!N180</f>
        <v>0</v>
      </c>
      <c r="O108" s="37">
        <f>Land_EIFS_DET!O180</f>
        <v>0</v>
      </c>
      <c r="P108" s="37">
        <f>Land_EIFS_DET!P180</f>
        <v>0</v>
      </c>
      <c r="Q108" s="66"/>
      <c r="R108" s="103"/>
      <c r="S108" s="139">
        <f>Land_EIFS_DET!S180</f>
        <v>0</v>
      </c>
      <c r="T108" s="32">
        <f>Land_EIFS_DET!T180</f>
        <v>0</v>
      </c>
      <c r="U108" s="32">
        <f>Land_EIFS_DET!U180</f>
        <v>0</v>
      </c>
      <c r="V108" s="103">
        <f>Land_EIFS_DET!U180</f>
        <v>0</v>
      </c>
      <c r="W108" s="122"/>
      <c r="X108" s="122"/>
    </row>
    <row r="109" spans="1:24" s="2" customFormat="1" ht="15.5">
      <c r="B109" s="121" t="str">
        <f>Land_EIFS_DET!B181</f>
        <v>RS2</v>
      </c>
      <c r="C109" s="35" t="str">
        <f>Land_EIFS_DET!C181</f>
        <v>Closing basic stock of rivers</v>
      </c>
      <c r="D109" s="139">
        <f>Land_EIFS_DET!D181</f>
        <v>0</v>
      </c>
      <c r="E109" s="32">
        <f>Land_EIFS_DET!E181</f>
        <v>0</v>
      </c>
      <c r="F109" s="32">
        <f>Land_EIFS_DET!F181</f>
        <v>0</v>
      </c>
      <c r="G109" s="32">
        <f>Land_EIFS_DET!G181</f>
        <v>0</v>
      </c>
      <c r="H109" s="32">
        <f>Land_EIFS_DET!H181</f>
        <v>0</v>
      </c>
      <c r="I109" s="32">
        <f>Land_EIFS_DET!I181</f>
        <v>0</v>
      </c>
      <c r="J109" s="32">
        <f>Land_EIFS_DET!J181</f>
        <v>0</v>
      </c>
      <c r="K109" s="103">
        <f>Land_EIFS_DET!K181</f>
        <v>0</v>
      </c>
      <c r="L109" s="82">
        <f>Land_EIFS_DET!L181</f>
        <v>0</v>
      </c>
      <c r="M109" s="35">
        <f>Land_EIFS_DET!M181</f>
        <v>0</v>
      </c>
      <c r="N109" s="35">
        <f>Land_EIFS_DET!N181</f>
        <v>0</v>
      </c>
      <c r="O109" s="35">
        <f>Land_EIFS_DET!O181</f>
        <v>0</v>
      </c>
      <c r="P109" s="35">
        <f>Land_EIFS_DET!P181</f>
        <v>0</v>
      </c>
      <c r="Q109" s="67"/>
      <c r="R109" s="103"/>
      <c r="S109" s="139">
        <f>Land_EIFS_DET!S181</f>
        <v>0</v>
      </c>
      <c r="T109" s="32">
        <f>Land_EIFS_DET!T181</f>
        <v>0</v>
      </c>
      <c r="U109" s="32">
        <f>Land_EIFS_DET!U181</f>
        <v>0</v>
      </c>
      <c r="V109" s="103">
        <f>Land_EIFS_DET!U181</f>
        <v>0</v>
      </c>
      <c r="W109" s="122"/>
      <c r="X109" s="122"/>
    </row>
    <row r="110" spans="1:24" ht="18.5">
      <c r="A110" s="8"/>
      <c r="B110" s="112" t="str">
        <f>Land_EIFS_DET!B182</f>
        <v>II. Accessible ecosystem infrastructure potential</v>
      </c>
      <c r="C110" s="5"/>
      <c r="D110" s="5"/>
      <c r="E110" s="5">
        <f>Land_EIFS_DET!E182</f>
        <v>0</v>
      </c>
      <c r="F110" s="5">
        <f>Land_EIFS_DET!F182</f>
        <v>0</v>
      </c>
      <c r="G110" s="5">
        <f>Land_EIFS_DET!G182</f>
        <v>0</v>
      </c>
      <c r="H110" s="5">
        <f>Land_EIFS_DET!H182</f>
        <v>0</v>
      </c>
      <c r="I110" s="5">
        <f>Land_EIFS_DET!I182</f>
        <v>0</v>
      </c>
      <c r="J110" s="5">
        <f>Land_EIFS_DET!J182</f>
        <v>0</v>
      </c>
      <c r="K110" s="6">
        <f>Land_EIFS_DET!K182</f>
        <v>0</v>
      </c>
      <c r="L110" s="5">
        <f>Land_EIFS_DET!L182</f>
        <v>0</v>
      </c>
      <c r="M110" s="5">
        <f>Land_EIFS_DET!M182</f>
        <v>0</v>
      </c>
      <c r="N110" s="5">
        <f>Land_EIFS_DET!N182</f>
        <v>0</v>
      </c>
      <c r="O110" s="5">
        <f>Land_EIFS_DET!O182</f>
        <v>0</v>
      </c>
      <c r="P110" s="5">
        <f>Land_EIFS_DET!P182</f>
        <v>0</v>
      </c>
      <c r="Q110" s="5"/>
      <c r="R110" s="5"/>
      <c r="S110" s="6">
        <f>Land_EIFS_DET!S182</f>
        <v>0</v>
      </c>
      <c r="T110" s="6">
        <f>Land_EIFS_DET!T182</f>
        <v>0</v>
      </c>
      <c r="U110" s="6">
        <f>Land_EIFS_DET!U182</f>
        <v>0</v>
      </c>
      <c r="V110" s="6">
        <f>Land_EIFS_DET!U182</f>
        <v>0</v>
      </c>
      <c r="W110" s="6"/>
      <c r="X110" s="113"/>
    </row>
    <row r="111" spans="1:24" s="2" customFormat="1" ht="15.5">
      <c r="B111" s="124" t="str">
        <f>Land_EIFS_DET!B183</f>
        <v>LC1</v>
      </c>
      <c r="C111" s="38" t="str">
        <f>Land_EIFS_DET!C183</f>
        <v>Opening stock of land cover in km2</v>
      </c>
      <c r="D111" s="80">
        <f>Land_EIFS_DET!D183</f>
        <v>0</v>
      </c>
      <c r="E111" s="38">
        <f>Land_EIFS_DET!E183</f>
        <v>0</v>
      </c>
      <c r="F111" s="38">
        <f>Land_EIFS_DET!F183</f>
        <v>0</v>
      </c>
      <c r="G111" s="38">
        <f>Land_EIFS_DET!G183</f>
        <v>0</v>
      </c>
      <c r="H111" s="38">
        <f>Land_EIFS_DET!H183</f>
        <v>0</v>
      </c>
      <c r="I111" s="38">
        <f>Land_EIFS_DET!I183</f>
        <v>0</v>
      </c>
      <c r="J111" s="38">
        <f>Land_EIFS_DET!J183</f>
        <v>0</v>
      </c>
      <c r="K111" s="70">
        <f>Land_EIFS_DET!K183</f>
        <v>0</v>
      </c>
      <c r="L111" s="81">
        <f>Land_EIFS_DET!L183</f>
        <v>0</v>
      </c>
      <c r="M111" s="81">
        <f>Land_EIFS_DET!M183</f>
        <v>0</v>
      </c>
      <c r="N111" s="81">
        <f>Land_EIFS_DET!N183</f>
        <v>0</v>
      </c>
      <c r="O111" s="81">
        <f>Land_EIFS_DET!O183</f>
        <v>0</v>
      </c>
      <c r="P111" s="81">
        <f>Land_EIFS_DET!P183</f>
        <v>0</v>
      </c>
      <c r="Q111" s="83"/>
      <c r="R111" s="151"/>
      <c r="S111" s="80">
        <f>Land_EIFS_DET!S183</f>
        <v>0</v>
      </c>
      <c r="T111" s="38">
        <f>Land_EIFS_DET!T183</f>
        <v>0</v>
      </c>
      <c r="U111" s="79">
        <f>Land_EIFS_DET!U183</f>
        <v>0</v>
      </c>
      <c r="V111" s="70">
        <f>Land_EIFS_DET!U183</f>
        <v>0</v>
      </c>
      <c r="W111" s="125"/>
      <c r="X111" s="125"/>
    </row>
    <row r="112" spans="1:24" s="2" customFormat="1">
      <c r="B112" s="161" t="str">
        <f>Land_EIFS_DET!B184</f>
        <v>LEP01</v>
      </c>
      <c r="C112" s="27" t="str">
        <f>Land_EIFS_DET!C184</f>
        <v>Green background landscape index (GBLI) (average by km2)</v>
      </c>
      <c r="D112" s="63">
        <f>Land_EIFS_DET!D184</f>
        <v>0</v>
      </c>
      <c r="E112" s="2">
        <f>Land_EIFS_DET!E184</f>
        <v>0</v>
      </c>
      <c r="F112" s="2">
        <f>Land_EIFS_DET!F184</f>
        <v>0</v>
      </c>
      <c r="G112" s="2">
        <f>Land_EIFS_DET!G184</f>
        <v>0</v>
      </c>
      <c r="H112" s="2">
        <f>Land_EIFS_DET!H184</f>
        <v>0</v>
      </c>
      <c r="I112" s="2">
        <f>Land_EIFS_DET!I184</f>
        <v>0</v>
      </c>
      <c r="J112" s="2">
        <f>Land_EIFS_DET!J184</f>
        <v>0</v>
      </c>
      <c r="K112" s="48">
        <f>Land_EIFS_DET!K184</f>
        <v>0</v>
      </c>
      <c r="L112" s="30">
        <f>Land_EIFS_DET!L184</f>
        <v>0</v>
      </c>
      <c r="M112" s="30">
        <f>Land_EIFS_DET!M184</f>
        <v>0</v>
      </c>
      <c r="N112" s="30">
        <f>Land_EIFS_DET!N184</f>
        <v>0</v>
      </c>
      <c r="O112" s="30">
        <f>Land_EIFS_DET!O184</f>
        <v>0</v>
      </c>
      <c r="P112" s="30">
        <f>Land_EIFS_DET!P184</f>
        <v>0</v>
      </c>
      <c r="Q112" s="71"/>
      <c r="R112" s="142"/>
      <c r="S112" s="63">
        <f>Land_EIFS_DET!S184</f>
        <v>0</v>
      </c>
      <c r="T112" s="2">
        <f>Land_EIFS_DET!T184</f>
        <v>0</v>
      </c>
      <c r="U112" s="64">
        <f>Land_EIFS_DET!U184</f>
        <v>0</v>
      </c>
      <c r="V112" s="48">
        <f>Land_EIFS_DET!U184</f>
        <v>0</v>
      </c>
      <c r="W112" s="115"/>
      <c r="X112" s="115"/>
    </row>
    <row r="113" spans="2:24" s="2" customFormat="1">
      <c r="B113" s="161" t="str">
        <f>Land_EIFS_DET!B185</f>
        <v>LEP02</v>
      </c>
      <c r="C113" s="27" t="str">
        <f>Land_EIFS_DET!C185</f>
        <v>Landscape high nature conservation value index (average by km2)</v>
      </c>
      <c r="D113" s="63">
        <f>Land_EIFS_DET!D185</f>
        <v>0</v>
      </c>
      <c r="E113" s="2">
        <f>Land_EIFS_DET!E185</f>
        <v>0</v>
      </c>
      <c r="F113" s="2">
        <f>Land_EIFS_DET!F185</f>
        <v>0</v>
      </c>
      <c r="G113" s="2">
        <f>Land_EIFS_DET!G185</f>
        <v>0</v>
      </c>
      <c r="H113" s="2">
        <f>Land_EIFS_DET!H185</f>
        <v>0</v>
      </c>
      <c r="I113" s="2">
        <f>Land_EIFS_DET!I185</f>
        <v>0</v>
      </c>
      <c r="J113" s="2">
        <f>Land_EIFS_DET!J185</f>
        <v>0</v>
      </c>
      <c r="K113" s="48">
        <f>Land_EIFS_DET!K185</f>
        <v>0</v>
      </c>
      <c r="L113" s="30">
        <f>Land_EIFS_DET!L185</f>
        <v>0</v>
      </c>
      <c r="M113" s="30">
        <f>Land_EIFS_DET!M185</f>
        <v>0</v>
      </c>
      <c r="N113" s="30">
        <f>Land_EIFS_DET!N185</f>
        <v>0</v>
      </c>
      <c r="O113" s="30">
        <f>Land_EIFS_DET!O185</f>
        <v>0</v>
      </c>
      <c r="P113" s="30">
        <f>Land_EIFS_DET!P185</f>
        <v>0</v>
      </c>
      <c r="Q113" s="71"/>
      <c r="R113" s="142"/>
      <c r="S113" s="63">
        <f>Land_EIFS_DET!S185</f>
        <v>0</v>
      </c>
      <c r="T113" s="2">
        <f>Land_EIFS_DET!T185</f>
        <v>0</v>
      </c>
      <c r="U113" s="64">
        <f>Land_EIFS_DET!U185</f>
        <v>0</v>
      </c>
      <c r="V113" s="48">
        <f>Land_EIFS_DET!U185</f>
        <v>0</v>
      </c>
      <c r="W113" s="115"/>
      <c r="X113" s="115"/>
    </row>
    <row r="114" spans="2:24" s="2" customFormat="1">
      <c r="B114" s="161" t="str">
        <f>Land_EIFS_DET!B186</f>
        <v>LEP03</v>
      </c>
      <c r="C114" s="27" t="str">
        <f>Land_EIFS_DET!C186</f>
        <v>Landscape fragmentation index (average by km2)</v>
      </c>
      <c r="D114" s="63">
        <f>Land_EIFS_DET!D186</f>
        <v>0</v>
      </c>
      <c r="E114" s="2">
        <f>Land_EIFS_DET!E186</f>
        <v>0</v>
      </c>
      <c r="F114" s="2">
        <f>Land_EIFS_DET!F186</f>
        <v>0</v>
      </c>
      <c r="G114" s="2">
        <f>Land_EIFS_DET!G186</f>
        <v>0</v>
      </c>
      <c r="H114" s="2">
        <f>Land_EIFS_DET!H186</f>
        <v>0</v>
      </c>
      <c r="I114" s="2">
        <f>Land_EIFS_DET!I186</f>
        <v>0</v>
      </c>
      <c r="J114" s="2">
        <f>Land_EIFS_DET!J186</f>
        <v>0</v>
      </c>
      <c r="K114" s="48">
        <f>Land_EIFS_DET!K186</f>
        <v>0</v>
      </c>
      <c r="L114" s="30">
        <f>Land_EIFS_DET!L186</f>
        <v>0</v>
      </c>
      <c r="M114" s="30">
        <f>Land_EIFS_DET!M186</f>
        <v>0</v>
      </c>
      <c r="N114" s="30">
        <f>Land_EIFS_DET!N186</f>
        <v>0</v>
      </c>
      <c r="O114" s="30">
        <f>Land_EIFS_DET!O186</f>
        <v>0</v>
      </c>
      <c r="P114" s="30">
        <f>Land_EIFS_DET!P186</f>
        <v>0</v>
      </c>
      <c r="Q114" s="71"/>
      <c r="R114" s="142"/>
      <c r="S114" s="63">
        <f>Land_EIFS_DET!S186</f>
        <v>0</v>
      </c>
      <c r="T114" s="2">
        <f>Land_EIFS_DET!T186</f>
        <v>0</v>
      </c>
      <c r="U114" s="64">
        <f>Land_EIFS_DET!U186</f>
        <v>0</v>
      </c>
      <c r="V114" s="48">
        <f>Land_EIFS_DET!U186</f>
        <v>0</v>
      </c>
      <c r="W114" s="115"/>
      <c r="X114" s="115"/>
    </row>
    <row r="115" spans="2:24" s="2" customFormat="1">
      <c r="B115" s="161" t="str">
        <f>Land_EIFS_DET!B187</f>
        <v>LEP04</v>
      </c>
      <c r="C115" s="27" t="str">
        <f>Land_EIFS_DET!C187</f>
        <v>Landscape green ecotones index (average by km2)</v>
      </c>
      <c r="D115" s="63">
        <f>Land_EIFS_DET!D187</f>
        <v>0</v>
      </c>
      <c r="E115" s="2">
        <f>Land_EIFS_DET!E187</f>
        <v>0</v>
      </c>
      <c r="F115" s="2">
        <f>Land_EIFS_DET!F187</f>
        <v>0</v>
      </c>
      <c r="G115" s="2">
        <f>Land_EIFS_DET!G187</f>
        <v>0</v>
      </c>
      <c r="H115" s="2">
        <f>Land_EIFS_DET!H187</f>
        <v>0</v>
      </c>
      <c r="I115" s="2">
        <f>Land_EIFS_DET!I187</f>
        <v>0</v>
      </c>
      <c r="J115" s="2">
        <f>Land_EIFS_DET!J187</f>
        <v>0</v>
      </c>
      <c r="K115" s="48">
        <f>Land_EIFS_DET!K187</f>
        <v>0</v>
      </c>
      <c r="L115" s="30">
        <f>Land_EIFS_DET!L187</f>
        <v>0</v>
      </c>
      <c r="M115" s="30">
        <f>Land_EIFS_DET!M187</f>
        <v>0</v>
      </c>
      <c r="N115" s="30">
        <f>Land_EIFS_DET!N187</f>
        <v>0</v>
      </c>
      <c r="O115" s="30">
        <f>Land_EIFS_DET!O187</f>
        <v>0</v>
      </c>
      <c r="P115" s="30">
        <f>Land_EIFS_DET!P187</f>
        <v>0</v>
      </c>
      <c r="Q115" s="71"/>
      <c r="R115" s="142"/>
      <c r="S115" s="63">
        <f>Land_EIFS_DET!S187</f>
        <v>0</v>
      </c>
      <c r="T115" s="2">
        <f>Land_EIFS_DET!T187</f>
        <v>0</v>
      </c>
      <c r="U115" s="64">
        <f>Land_EIFS_DET!U187</f>
        <v>0</v>
      </c>
      <c r="V115" s="48">
        <f>Land_EIFS_DET!U187</f>
        <v>0</v>
      </c>
      <c r="W115" s="115"/>
      <c r="X115" s="115"/>
    </row>
    <row r="116" spans="2:24" s="2" customFormat="1">
      <c r="B116" s="161" t="str">
        <f>Land_EIFS_DET!B188</f>
        <v>LEP05</v>
      </c>
      <c r="C116" s="27" t="str">
        <f>Land_EIFS_DET!C188</f>
        <v>Other LEP index (average by km2)</v>
      </c>
      <c r="D116" s="63">
        <f>Land_EIFS_DET!D188</f>
        <v>0</v>
      </c>
      <c r="E116" s="2">
        <f>Land_EIFS_DET!E188</f>
        <v>0</v>
      </c>
      <c r="F116" s="2">
        <f>Land_EIFS_DET!F188</f>
        <v>0</v>
      </c>
      <c r="G116" s="2">
        <f>Land_EIFS_DET!G188</f>
        <v>0</v>
      </c>
      <c r="H116" s="2">
        <f>Land_EIFS_DET!H188</f>
        <v>0</v>
      </c>
      <c r="I116" s="2">
        <f>Land_EIFS_DET!I188</f>
        <v>0</v>
      </c>
      <c r="J116" s="2">
        <f>Land_EIFS_DET!J188</f>
        <v>0</v>
      </c>
      <c r="K116" s="48">
        <f>Land_EIFS_DET!K188</f>
        <v>0</v>
      </c>
      <c r="L116" s="30">
        <f>Land_EIFS_DET!L188</f>
        <v>0</v>
      </c>
      <c r="M116" s="30">
        <f>Land_EIFS_DET!M188</f>
        <v>0</v>
      </c>
      <c r="N116" s="30">
        <f>Land_EIFS_DET!N188</f>
        <v>0</v>
      </c>
      <c r="O116" s="30">
        <f>Land_EIFS_DET!O188</f>
        <v>0</v>
      </c>
      <c r="P116" s="30">
        <f>Land_EIFS_DET!P188</f>
        <v>0</v>
      </c>
      <c r="Q116" s="71"/>
      <c r="R116" s="142"/>
      <c r="S116" s="63">
        <f>Land_EIFS_DET!S188</f>
        <v>0</v>
      </c>
      <c r="T116" s="2">
        <f>Land_EIFS_DET!T188</f>
        <v>0</v>
      </c>
      <c r="U116" s="64">
        <f>Land_EIFS_DET!U188</f>
        <v>0</v>
      </c>
      <c r="V116" s="48">
        <f>Land_EIFS_DET!U188</f>
        <v>0</v>
      </c>
      <c r="W116" s="115"/>
      <c r="X116" s="115"/>
    </row>
    <row r="117" spans="2:24" s="3" customFormat="1">
      <c r="B117" s="126" t="str">
        <f>Land_EIFS_DET!B189</f>
        <v>LEP_avg</v>
      </c>
      <c r="C117" s="28" t="str">
        <f>Land_EIFS_DET!C189</f>
        <v>Average LEP composite index by km2</v>
      </c>
      <c r="D117" s="140">
        <f>Land_EIFS_DET!D189</f>
        <v>0</v>
      </c>
      <c r="E117" s="25">
        <f>Land_EIFS_DET!E189</f>
        <v>0</v>
      </c>
      <c r="F117" s="25">
        <f>Land_EIFS_DET!F189</f>
        <v>0</v>
      </c>
      <c r="G117" s="25">
        <f>Land_EIFS_DET!G189</f>
        <v>0</v>
      </c>
      <c r="H117" s="25">
        <f>Land_EIFS_DET!H189</f>
        <v>0</v>
      </c>
      <c r="I117" s="25">
        <f>Land_EIFS_DET!I189</f>
        <v>0</v>
      </c>
      <c r="J117" s="25">
        <f>Land_EIFS_DET!J189</f>
        <v>0</v>
      </c>
      <c r="K117" s="68">
        <f>Land_EIFS_DET!K189</f>
        <v>0</v>
      </c>
      <c r="L117" s="31">
        <f>Land_EIFS_DET!L189</f>
        <v>0</v>
      </c>
      <c r="M117" s="31">
        <f>Land_EIFS_DET!M189</f>
        <v>0</v>
      </c>
      <c r="N117" s="31">
        <f>Land_EIFS_DET!N189</f>
        <v>0</v>
      </c>
      <c r="O117" s="31">
        <f>Land_EIFS_DET!O189</f>
        <v>0</v>
      </c>
      <c r="P117" s="31">
        <f>Land_EIFS_DET!P189</f>
        <v>0</v>
      </c>
      <c r="Q117" s="78"/>
      <c r="R117" s="150"/>
      <c r="S117" s="140">
        <f>Land_EIFS_DET!S189</f>
        <v>0</v>
      </c>
      <c r="T117" s="25">
        <f>Land_EIFS_DET!T189</f>
        <v>0</v>
      </c>
      <c r="U117" s="148">
        <f>Land_EIFS_DET!U189</f>
        <v>0</v>
      </c>
      <c r="V117" s="68">
        <f>Land_EIFS_DET!U189</f>
        <v>0</v>
      </c>
      <c r="W117" s="127"/>
      <c r="X117" s="127"/>
    </row>
    <row r="118" spans="2:24" s="2" customFormat="1" ht="16" thickBot="1">
      <c r="B118" s="128" t="str">
        <f>Land_EIFS_DET!B190</f>
        <v>NLEP1</v>
      </c>
      <c r="C118" s="34" t="str">
        <f>Land_EIFS_DET!C190</f>
        <v>Net Landscape Ecosystem Potential = LC1 x LEP_avg</v>
      </c>
      <c r="D118" s="141">
        <f>Land_EIFS_DET!D190</f>
        <v>0</v>
      </c>
      <c r="E118" s="34">
        <f>Land_EIFS_DET!E190</f>
        <v>0</v>
      </c>
      <c r="F118" s="34">
        <f>Land_EIFS_DET!F190</f>
        <v>0</v>
      </c>
      <c r="G118" s="34">
        <f>Land_EIFS_DET!G190</f>
        <v>0</v>
      </c>
      <c r="H118" s="34">
        <f>Land_EIFS_DET!H190</f>
        <v>0</v>
      </c>
      <c r="I118" s="34">
        <f>Land_EIFS_DET!I190</f>
        <v>0</v>
      </c>
      <c r="J118" s="34">
        <f>Land_EIFS_DET!J190</f>
        <v>0</v>
      </c>
      <c r="K118" s="69">
        <f>Land_EIFS_DET!K190</f>
        <v>0</v>
      </c>
      <c r="L118" s="33">
        <f>Land_EIFS_DET!L190</f>
        <v>0</v>
      </c>
      <c r="M118" s="33">
        <f>Land_EIFS_DET!M190</f>
        <v>0</v>
      </c>
      <c r="N118" s="33">
        <f>Land_EIFS_DET!N190</f>
        <v>0</v>
      </c>
      <c r="O118" s="33">
        <f>Land_EIFS_DET!O190</f>
        <v>0</v>
      </c>
      <c r="P118" s="33">
        <f>Land_EIFS_DET!P190</f>
        <v>0</v>
      </c>
      <c r="Q118" s="84"/>
      <c r="R118" s="152"/>
      <c r="S118" s="141">
        <f>Land_EIFS_DET!S190</f>
        <v>0</v>
      </c>
      <c r="T118" s="34">
        <f>Land_EIFS_DET!T190</f>
        <v>0</v>
      </c>
      <c r="U118" s="149">
        <f>Land_EIFS_DET!U190</f>
        <v>0</v>
      </c>
      <c r="V118" s="69">
        <f>Land_EIFS_DET!U190</f>
        <v>0</v>
      </c>
      <c r="W118" s="118"/>
      <c r="X118" s="118"/>
    </row>
    <row r="119" spans="2:24" s="2" customFormat="1" ht="16" thickTop="1">
      <c r="B119" s="124" t="str">
        <f>Land_EIFS_DET!B191</f>
        <v>RS1</v>
      </c>
      <c r="C119" s="38" t="str">
        <f>Land_EIFS_DET!C191</f>
        <v>Opening stock of rivers in standardized river measurement units (SRMU)</v>
      </c>
      <c r="D119" s="80">
        <f>Land_EIFS_DET!D191</f>
        <v>0</v>
      </c>
      <c r="E119" s="38">
        <f>Land_EIFS_DET!E191</f>
        <v>0</v>
      </c>
      <c r="F119" s="38">
        <f>Land_EIFS_DET!F191</f>
        <v>0</v>
      </c>
      <c r="G119" s="38">
        <f>Land_EIFS_DET!G191</f>
        <v>0</v>
      </c>
      <c r="H119" s="38">
        <f>Land_EIFS_DET!H191</f>
        <v>0</v>
      </c>
      <c r="I119" s="38">
        <f>Land_EIFS_DET!I191</f>
        <v>0</v>
      </c>
      <c r="J119" s="38">
        <f>Land_EIFS_DET!J191</f>
        <v>0</v>
      </c>
      <c r="K119" s="70">
        <f>Land_EIFS_DET!K191</f>
        <v>0</v>
      </c>
      <c r="L119" s="38">
        <f>Land_EIFS_DET!L191</f>
        <v>0</v>
      </c>
      <c r="M119" s="38">
        <f>Land_EIFS_DET!M191</f>
        <v>0</v>
      </c>
      <c r="N119" s="38">
        <f>Land_EIFS_DET!N191</f>
        <v>0</v>
      </c>
      <c r="O119" s="38">
        <f>Land_EIFS_DET!O191</f>
        <v>0</v>
      </c>
      <c r="P119" s="38">
        <f>Land_EIFS_DET!P191</f>
        <v>0</v>
      </c>
      <c r="Q119" s="70"/>
      <c r="R119" s="80"/>
      <c r="S119" s="80">
        <f>Land_EIFS_DET!S191</f>
        <v>0</v>
      </c>
      <c r="T119" s="38">
        <f>Land_EIFS_DET!T191</f>
        <v>0</v>
      </c>
      <c r="U119" s="79">
        <f>Land_EIFS_DET!U191</f>
        <v>0</v>
      </c>
      <c r="V119" s="70">
        <f>Land_EIFS_DET!U191</f>
        <v>0</v>
      </c>
      <c r="W119" s="125"/>
      <c r="X119" s="125"/>
    </row>
    <row r="120" spans="2:24">
      <c r="B120" s="161" t="str">
        <f>Land_EIFS_DET!B192</f>
        <v>REP01</v>
      </c>
      <c r="C120" s="27" t="str">
        <f>Land_EIFS_DET!C192</f>
        <v>River ecosystem background index</v>
      </c>
      <c r="D120" s="142">
        <f>Land_EIFS_DET!D192</f>
        <v>0</v>
      </c>
      <c r="E120" s="30">
        <f>Land_EIFS_DET!E192</f>
        <v>0</v>
      </c>
      <c r="F120" s="30">
        <f>Land_EIFS_DET!F192</f>
        <v>0</v>
      </c>
      <c r="G120" s="30">
        <f>Land_EIFS_DET!G192</f>
        <v>0</v>
      </c>
      <c r="H120" s="30">
        <f>Land_EIFS_DET!H192</f>
        <v>0</v>
      </c>
      <c r="I120" s="30">
        <f>Land_EIFS_DET!I192</f>
        <v>0</v>
      </c>
      <c r="J120" s="30">
        <f>Land_EIFS_DET!J192</f>
        <v>0</v>
      </c>
      <c r="K120" s="71">
        <f>Land_EIFS_DET!K192</f>
        <v>0</v>
      </c>
      <c r="L120" s="15">
        <f>Land_EIFS_DET!L192</f>
        <v>0</v>
      </c>
      <c r="M120" s="15">
        <f>Land_EIFS_DET!M192</f>
        <v>0</v>
      </c>
      <c r="N120" s="15">
        <f>Land_EIFS_DET!N192</f>
        <v>0</v>
      </c>
      <c r="O120" s="15">
        <f>Land_EIFS_DET!O192</f>
        <v>0</v>
      </c>
      <c r="P120" s="15">
        <f>Land_EIFS_DET!P192</f>
        <v>0</v>
      </c>
      <c r="Q120" s="46"/>
      <c r="R120" s="59"/>
      <c r="S120" s="142">
        <f>Land_EIFS_DET!S192</f>
        <v>0</v>
      </c>
      <c r="T120" s="30">
        <f>Land_EIFS_DET!T192</f>
        <v>0</v>
      </c>
      <c r="U120" s="115">
        <f>Land_EIFS_DET!U192</f>
        <v>0</v>
      </c>
      <c r="V120" s="71">
        <f>Land_EIFS_DET!U192</f>
        <v>0</v>
      </c>
      <c r="W120" s="115"/>
      <c r="X120" s="115"/>
    </row>
    <row r="121" spans="2:24">
      <c r="B121" s="161" t="str">
        <f>Land_EIFS_DET!B193</f>
        <v>REP02</v>
      </c>
      <c r="C121" s="27" t="str">
        <f>Land_EIFS_DET!C193</f>
        <v>Rivers nature conservation value index</v>
      </c>
      <c r="D121" s="142">
        <f>Land_EIFS_DET!D193</f>
        <v>0</v>
      </c>
      <c r="E121" s="30">
        <f>Land_EIFS_DET!E193</f>
        <v>0</v>
      </c>
      <c r="F121" s="30">
        <f>Land_EIFS_DET!F193</f>
        <v>0</v>
      </c>
      <c r="G121" s="30">
        <f>Land_EIFS_DET!G193</f>
        <v>0</v>
      </c>
      <c r="H121" s="30">
        <f>Land_EIFS_DET!H193</f>
        <v>0</v>
      </c>
      <c r="I121" s="30">
        <f>Land_EIFS_DET!I193</f>
        <v>0</v>
      </c>
      <c r="J121" s="30">
        <f>Land_EIFS_DET!J193</f>
        <v>0</v>
      </c>
      <c r="K121" s="71">
        <f>Land_EIFS_DET!K193</f>
        <v>0</v>
      </c>
      <c r="L121" s="15">
        <f>Land_EIFS_DET!L193</f>
        <v>0</v>
      </c>
      <c r="M121" s="15">
        <f>Land_EIFS_DET!M193</f>
        <v>0</v>
      </c>
      <c r="N121" s="15">
        <f>Land_EIFS_DET!N193</f>
        <v>0</v>
      </c>
      <c r="O121" s="15">
        <f>Land_EIFS_DET!O193</f>
        <v>0</v>
      </c>
      <c r="P121" s="15">
        <f>Land_EIFS_DET!P193</f>
        <v>0</v>
      </c>
      <c r="Q121" s="46"/>
      <c r="R121" s="59"/>
      <c r="S121" s="142">
        <f>Land_EIFS_DET!S193</f>
        <v>0</v>
      </c>
      <c r="T121" s="30">
        <f>Land_EIFS_DET!T193</f>
        <v>0</v>
      </c>
      <c r="U121" s="115">
        <f>Land_EIFS_DET!U193</f>
        <v>0</v>
      </c>
      <c r="V121" s="71">
        <f>Land_EIFS_DET!U193</f>
        <v>0</v>
      </c>
      <c r="W121" s="115"/>
      <c r="X121" s="115"/>
    </row>
    <row r="122" spans="2:24">
      <c r="B122" s="161" t="str">
        <f>Land_EIFS_DET!B194</f>
        <v>REP03</v>
      </c>
      <c r="C122" s="27" t="str">
        <f>Land_EIFS_DET!C194</f>
        <v>Rivers fragmentation index (obstacles by km2)</v>
      </c>
      <c r="D122" s="142">
        <f>Land_EIFS_DET!D194</f>
        <v>0</v>
      </c>
      <c r="E122" s="30">
        <f>Land_EIFS_DET!E194</f>
        <v>0</v>
      </c>
      <c r="F122" s="30">
        <f>Land_EIFS_DET!F194</f>
        <v>0</v>
      </c>
      <c r="G122" s="30">
        <f>Land_EIFS_DET!G194</f>
        <v>0</v>
      </c>
      <c r="H122" s="30">
        <f>Land_EIFS_DET!H194</f>
        <v>0</v>
      </c>
      <c r="I122" s="30">
        <f>Land_EIFS_DET!I194</f>
        <v>0</v>
      </c>
      <c r="J122" s="30">
        <f>Land_EIFS_DET!J194</f>
        <v>0</v>
      </c>
      <c r="K122" s="71">
        <f>Land_EIFS_DET!K194</f>
        <v>0</v>
      </c>
      <c r="L122" s="15">
        <f>Land_EIFS_DET!L194</f>
        <v>0</v>
      </c>
      <c r="M122" s="15">
        <f>Land_EIFS_DET!M194</f>
        <v>0</v>
      </c>
      <c r="N122" s="15">
        <f>Land_EIFS_DET!N194</f>
        <v>0</v>
      </c>
      <c r="O122" s="15">
        <f>Land_EIFS_DET!O194</f>
        <v>0</v>
      </c>
      <c r="P122" s="15">
        <f>Land_EIFS_DET!P194</f>
        <v>0</v>
      </c>
      <c r="Q122" s="46"/>
      <c r="R122" s="59"/>
      <c r="S122" s="142">
        <f>Land_EIFS_DET!S194</f>
        <v>0</v>
      </c>
      <c r="T122" s="30">
        <f>Land_EIFS_DET!T194</f>
        <v>0</v>
      </c>
      <c r="U122" s="115">
        <f>Land_EIFS_DET!U194</f>
        <v>0</v>
      </c>
      <c r="V122" s="71">
        <f>Land_EIFS_DET!U194</f>
        <v>0</v>
      </c>
      <c r="W122" s="115"/>
      <c r="X122" s="115"/>
    </row>
    <row r="123" spans="2:24">
      <c r="B123" s="161" t="str">
        <f>Land_EIFS_DET!B195</f>
        <v>REP04</v>
      </c>
      <c r="C123" s="27" t="str">
        <f>Land_EIFS_DET!C195</f>
        <v>Rivers green ecotones index</v>
      </c>
      <c r="D123" s="142">
        <f>Land_EIFS_DET!D195</f>
        <v>0</v>
      </c>
      <c r="E123" s="30">
        <f>Land_EIFS_DET!E195</f>
        <v>0</v>
      </c>
      <c r="F123" s="30">
        <f>Land_EIFS_DET!F195</f>
        <v>0</v>
      </c>
      <c r="G123" s="30">
        <f>Land_EIFS_DET!G195</f>
        <v>0</v>
      </c>
      <c r="H123" s="30">
        <f>Land_EIFS_DET!H195</f>
        <v>0</v>
      </c>
      <c r="I123" s="30">
        <f>Land_EIFS_DET!I195</f>
        <v>0</v>
      </c>
      <c r="J123" s="30">
        <f>Land_EIFS_DET!J195</f>
        <v>0</v>
      </c>
      <c r="K123" s="71">
        <f>Land_EIFS_DET!K195</f>
        <v>0</v>
      </c>
      <c r="L123" s="15">
        <f>Land_EIFS_DET!L195</f>
        <v>0</v>
      </c>
      <c r="M123" s="15">
        <f>Land_EIFS_DET!M195</f>
        <v>0</v>
      </c>
      <c r="N123" s="15">
        <f>Land_EIFS_DET!N195</f>
        <v>0</v>
      </c>
      <c r="O123" s="15">
        <f>Land_EIFS_DET!O195</f>
        <v>0</v>
      </c>
      <c r="P123" s="15">
        <f>Land_EIFS_DET!P195</f>
        <v>0</v>
      </c>
      <c r="Q123" s="46"/>
      <c r="R123" s="59"/>
      <c r="S123" s="142">
        <f>Land_EIFS_DET!S195</f>
        <v>0</v>
      </c>
      <c r="T123" s="30">
        <f>Land_EIFS_DET!T195</f>
        <v>0</v>
      </c>
      <c r="U123" s="115">
        <f>Land_EIFS_DET!U195</f>
        <v>0</v>
      </c>
      <c r="V123" s="71">
        <f>Land_EIFS_DET!U195</f>
        <v>0</v>
      </c>
      <c r="W123" s="115"/>
      <c r="X123" s="115"/>
    </row>
    <row r="124" spans="2:24">
      <c r="B124" s="161" t="str">
        <f>Land_EIFS_DET!B196</f>
        <v>REP05</v>
      </c>
      <c r="C124" s="27" t="str">
        <f>Land_EIFS_DET!C196</f>
        <v>Other REP index</v>
      </c>
      <c r="D124" s="142">
        <f>Land_EIFS_DET!D196</f>
        <v>0</v>
      </c>
      <c r="E124" s="30">
        <f>Land_EIFS_DET!E196</f>
        <v>0</v>
      </c>
      <c r="F124" s="30">
        <f>Land_EIFS_DET!F196</f>
        <v>0</v>
      </c>
      <c r="G124" s="30">
        <f>Land_EIFS_DET!G196</f>
        <v>0</v>
      </c>
      <c r="H124" s="30">
        <f>Land_EIFS_DET!H196</f>
        <v>0</v>
      </c>
      <c r="I124" s="30">
        <f>Land_EIFS_DET!I196</f>
        <v>0</v>
      </c>
      <c r="J124" s="30">
        <f>Land_EIFS_DET!J196</f>
        <v>0</v>
      </c>
      <c r="K124" s="71">
        <f>Land_EIFS_DET!K196</f>
        <v>0</v>
      </c>
      <c r="L124" s="15">
        <f>Land_EIFS_DET!L196</f>
        <v>0</v>
      </c>
      <c r="M124" s="15">
        <f>Land_EIFS_DET!M196</f>
        <v>0</v>
      </c>
      <c r="N124" s="15">
        <f>Land_EIFS_DET!N196</f>
        <v>0</v>
      </c>
      <c r="O124" s="15">
        <f>Land_EIFS_DET!O196</f>
        <v>0</v>
      </c>
      <c r="P124" s="15">
        <f>Land_EIFS_DET!P196</f>
        <v>0</v>
      </c>
      <c r="Q124" s="46"/>
      <c r="R124" s="59"/>
      <c r="S124" s="142">
        <f>Land_EIFS_DET!S196</f>
        <v>0</v>
      </c>
      <c r="T124" s="30">
        <f>Land_EIFS_DET!T196</f>
        <v>0</v>
      </c>
      <c r="U124" s="115">
        <f>Land_EIFS_DET!U196</f>
        <v>0</v>
      </c>
      <c r="V124" s="71">
        <f>Land_EIFS_DET!U196</f>
        <v>0</v>
      </c>
      <c r="W124" s="115"/>
      <c r="X124" s="115"/>
    </row>
    <row r="125" spans="2:24">
      <c r="B125" s="126" t="str">
        <f>Land_EIFS_DET!B197</f>
        <v>REP_idx</v>
      </c>
      <c r="C125" s="28" t="str">
        <f>Land_EIFS_DET!C197</f>
        <v>REP composite index</v>
      </c>
      <c r="D125" s="142">
        <f>Land_EIFS_DET!D197</f>
        <v>0</v>
      </c>
      <c r="E125" s="30">
        <f>Land_EIFS_DET!E197</f>
        <v>0</v>
      </c>
      <c r="F125" s="30">
        <f>Land_EIFS_DET!F197</f>
        <v>0</v>
      </c>
      <c r="G125" s="30">
        <f>Land_EIFS_DET!G197</f>
        <v>0</v>
      </c>
      <c r="H125" s="30">
        <f>Land_EIFS_DET!H197</f>
        <v>0</v>
      </c>
      <c r="I125" s="30">
        <f>Land_EIFS_DET!I197</f>
        <v>0</v>
      </c>
      <c r="J125" s="30">
        <f>Land_EIFS_DET!J197</f>
        <v>0</v>
      </c>
      <c r="K125" s="71">
        <f>Land_EIFS_DET!K197</f>
        <v>0</v>
      </c>
      <c r="L125" s="15">
        <f>Land_EIFS_DET!L197</f>
        <v>0</v>
      </c>
      <c r="M125" s="15">
        <f>Land_EIFS_DET!M197</f>
        <v>0</v>
      </c>
      <c r="N125" s="15">
        <f>Land_EIFS_DET!N197</f>
        <v>0</v>
      </c>
      <c r="O125" s="15">
        <f>Land_EIFS_DET!O197</f>
        <v>0</v>
      </c>
      <c r="P125" s="15">
        <f>Land_EIFS_DET!P197</f>
        <v>0</v>
      </c>
      <c r="Q125" s="46"/>
      <c r="R125" s="59"/>
      <c r="S125" s="142">
        <f>Land_EIFS_DET!S197</f>
        <v>0</v>
      </c>
      <c r="T125" s="30">
        <f>Land_EIFS_DET!T197</f>
        <v>0</v>
      </c>
      <c r="U125" s="115">
        <f>Land_EIFS_DET!U197</f>
        <v>0</v>
      </c>
      <c r="V125" s="71">
        <f>Land_EIFS_DET!U197</f>
        <v>0</v>
      </c>
      <c r="W125" s="115"/>
      <c r="X125" s="115"/>
    </row>
    <row r="126" spans="2:24" ht="15.5">
      <c r="B126" s="124" t="str">
        <f>Land_EIFS_DET!B198</f>
        <v>NREP1</v>
      </c>
      <c r="C126" s="38" t="str">
        <f>Land_EIFS_DET!C198</f>
        <v>Net River Ecosystem Potential = RS1 x REP_idx</v>
      </c>
      <c r="D126" s="142">
        <f>Land_EIFS_DET!D198</f>
        <v>0</v>
      </c>
      <c r="E126" s="30">
        <f>Land_EIFS_DET!E198</f>
        <v>0</v>
      </c>
      <c r="F126" s="30">
        <f>Land_EIFS_DET!F198</f>
        <v>0</v>
      </c>
      <c r="G126" s="30">
        <f>Land_EIFS_DET!G198</f>
        <v>0</v>
      </c>
      <c r="H126" s="30">
        <f>Land_EIFS_DET!H198</f>
        <v>0</v>
      </c>
      <c r="I126" s="30">
        <f>Land_EIFS_DET!I198</f>
        <v>0</v>
      </c>
      <c r="J126" s="30">
        <f>Land_EIFS_DET!J198</f>
        <v>0</v>
      </c>
      <c r="K126" s="71">
        <f>Land_EIFS_DET!K198</f>
        <v>0</v>
      </c>
      <c r="L126" s="15">
        <f>Land_EIFS_DET!L198</f>
        <v>0</v>
      </c>
      <c r="M126" s="15">
        <f>Land_EIFS_DET!M198</f>
        <v>0</v>
      </c>
      <c r="N126" s="15">
        <f>Land_EIFS_DET!N198</f>
        <v>0</v>
      </c>
      <c r="O126" s="15">
        <f>Land_EIFS_DET!O198</f>
        <v>0</v>
      </c>
      <c r="P126" s="15">
        <f>Land_EIFS_DET!P198</f>
        <v>0</v>
      </c>
      <c r="Q126" s="46"/>
      <c r="R126" s="59"/>
      <c r="S126" s="142">
        <f>Land_EIFS_DET!S198</f>
        <v>0</v>
      </c>
      <c r="T126" s="30">
        <f>Land_EIFS_DET!T198</f>
        <v>0</v>
      </c>
      <c r="U126" s="115">
        <f>Land_EIFS_DET!U198</f>
        <v>0</v>
      </c>
      <c r="V126" s="71">
        <f>Land_EIFS_DET!U198</f>
        <v>0</v>
      </c>
      <c r="W126" s="115"/>
      <c r="X126" s="115"/>
    </row>
    <row r="127" spans="2:24" s="3" customFormat="1">
      <c r="B127" s="126" t="str">
        <f>Land_EIFS_DET!B199</f>
        <v>REP_avg</v>
      </c>
      <c r="C127" s="28" t="str">
        <f>Land_EIFS_DET!C199</f>
        <v>Average NREP by km2</v>
      </c>
      <c r="D127" s="140">
        <f>Land_EIFS_DET!D199</f>
        <v>0</v>
      </c>
      <c r="E127" s="25">
        <f>Land_EIFS_DET!E199</f>
        <v>0</v>
      </c>
      <c r="F127" s="25">
        <f>Land_EIFS_DET!F199</f>
        <v>0</v>
      </c>
      <c r="G127" s="25">
        <f>Land_EIFS_DET!G199</f>
        <v>0</v>
      </c>
      <c r="H127" s="25">
        <f>Land_EIFS_DET!H199</f>
        <v>0</v>
      </c>
      <c r="I127" s="25">
        <f>Land_EIFS_DET!I199</f>
        <v>0</v>
      </c>
      <c r="J127" s="25">
        <f>Land_EIFS_DET!J199</f>
        <v>0</v>
      </c>
      <c r="K127" s="72">
        <f>Land_EIFS_DET!K199</f>
        <v>0</v>
      </c>
      <c r="L127" s="31">
        <f>Land_EIFS_DET!L199</f>
        <v>0</v>
      </c>
      <c r="M127" s="31">
        <f>Land_EIFS_DET!M199</f>
        <v>0</v>
      </c>
      <c r="N127" s="31">
        <f>Land_EIFS_DET!N199</f>
        <v>0</v>
      </c>
      <c r="O127" s="31">
        <f>Land_EIFS_DET!O199</f>
        <v>0</v>
      </c>
      <c r="P127" s="31">
        <f>Land_EIFS_DET!P199</f>
        <v>0</v>
      </c>
      <c r="Q127" s="78"/>
      <c r="R127" s="150"/>
      <c r="S127" s="150">
        <f>Land_EIFS_DET!S199</f>
        <v>0</v>
      </c>
      <c r="T127" s="31">
        <f>Land_EIFS_DET!T199</f>
        <v>0</v>
      </c>
      <c r="U127" s="127">
        <f>Land_EIFS_DET!U199</f>
        <v>0</v>
      </c>
      <c r="V127" s="72">
        <f>Land_EIFS_DET!U199</f>
        <v>0</v>
      </c>
      <c r="W127" s="127"/>
      <c r="X127" s="127"/>
    </row>
    <row r="128" spans="2:24" s="2" customFormat="1" ht="15.5">
      <c r="B128" s="124" t="str">
        <f>Land_EIFS_DET!B200</f>
        <v>LREP1</v>
      </c>
      <c r="C128" s="38" t="str">
        <f>Land_EIFS_DET!C200</f>
        <v>Landscape River Ecosystem Potential = LC1 x REP_avg</v>
      </c>
      <c r="D128" s="80">
        <f>Land_EIFS_DET!D200</f>
        <v>0</v>
      </c>
      <c r="E128" s="38">
        <f>Land_EIFS_DET!E200</f>
        <v>0</v>
      </c>
      <c r="F128" s="38">
        <f>Land_EIFS_DET!F200</f>
        <v>0</v>
      </c>
      <c r="G128" s="38">
        <f>Land_EIFS_DET!G200</f>
        <v>0</v>
      </c>
      <c r="H128" s="38">
        <f>Land_EIFS_DET!H200</f>
        <v>0</v>
      </c>
      <c r="I128" s="38">
        <f>Land_EIFS_DET!I200</f>
        <v>0</v>
      </c>
      <c r="J128" s="38">
        <f>Land_EIFS_DET!J200</f>
        <v>0</v>
      </c>
      <c r="K128" s="70">
        <f>Land_EIFS_DET!K200</f>
        <v>0</v>
      </c>
      <c r="L128" s="81">
        <f>Land_EIFS_DET!L200</f>
        <v>0</v>
      </c>
      <c r="M128" s="81">
        <f>Land_EIFS_DET!M200</f>
        <v>0</v>
      </c>
      <c r="N128" s="81">
        <f>Land_EIFS_DET!N200</f>
        <v>0</v>
      </c>
      <c r="O128" s="81">
        <f>Land_EIFS_DET!O200</f>
        <v>0</v>
      </c>
      <c r="P128" s="81">
        <f>Land_EIFS_DET!P200</f>
        <v>0</v>
      </c>
      <c r="Q128" s="83"/>
      <c r="R128" s="151"/>
      <c r="S128" s="151">
        <f>Land_EIFS_DET!S200</f>
        <v>0</v>
      </c>
      <c r="T128" s="81">
        <f>Land_EIFS_DET!T200</f>
        <v>0</v>
      </c>
      <c r="U128" s="125">
        <f>Land_EIFS_DET!U200</f>
        <v>0</v>
      </c>
      <c r="V128" s="70">
        <f>Land_EIFS_DET!U200</f>
        <v>0</v>
      </c>
      <c r="W128" s="125"/>
      <c r="X128" s="125"/>
    </row>
    <row r="129" spans="2:24" s="2" customFormat="1" ht="16" thickBot="1">
      <c r="B129" s="117" t="str">
        <f>Land_EIFS_DET!B201</f>
        <v>TEIP1</v>
      </c>
      <c r="C129" s="26" t="str">
        <f>Land_EIFS_DET!C201</f>
        <v>Opening stock of Total ecosystem infrastructure potential =NLEP1+LREP1</v>
      </c>
      <c r="D129" s="61">
        <f>Land_EIFS_DET!D201</f>
        <v>0</v>
      </c>
      <c r="E129" s="26">
        <f>Land_EIFS_DET!E201</f>
        <v>0</v>
      </c>
      <c r="F129" s="26">
        <f>Land_EIFS_DET!F201</f>
        <v>0</v>
      </c>
      <c r="G129" s="26">
        <f>Land_EIFS_DET!G201</f>
        <v>0</v>
      </c>
      <c r="H129" s="26">
        <f>Land_EIFS_DET!H201</f>
        <v>0</v>
      </c>
      <c r="I129" s="26">
        <f>Land_EIFS_DET!I201</f>
        <v>0</v>
      </c>
      <c r="J129" s="26">
        <f>Land_EIFS_DET!J201</f>
        <v>0</v>
      </c>
      <c r="K129" s="47">
        <f>Land_EIFS_DET!K201</f>
        <v>0</v>
      </c>
      <c r="L129" s="33">
        <f>Land_EIFS_DET!L201</f>
        <v>0</v>
      </c>
      <c r="M129" s="33">
        <f>Land_EIFS_DET!M201</f>
        <v>0</v>
      </c>
      <c r="N129" s="33">
        <f>Land_EIFS_DET!N201</f>
        <v>0</v>
      </c>
      <c r="O129" s="33">
        <f>Land_EIFS_DET!O201</f>
        <v>0</v>
      </c>
      <c r="P129" s="33">
        <f>Land_EIFS_DET!P201</f>
        <v>0</v>
      </c>
      <c r="Q129" s="84"/>
      <c r="R129" s="152"/>
      <c r="S129" s="152">
        <f>Land_EIFS_DET!S201</f>
        <v>0</v>
      </c>
      <c r="T129" s="33">
        <f>Land_EIFS_DET!T201</f>
        <v>0</v>
      </c>
      <c r="U129" s="118">
        <f>Land_EIFS_DET!U201</f>
        <v>0</v>
      </c>
      <c r="V129" s="47">
        <f>Land_EIFS_DET!U201</f>
        <v>0</v>
      </c>
      <c r="W129" s="118"/>
      <c r="X129" s="118"/>
    </row>
    <row r="130" spans="2:24" s="11" customFormat="1" ht="16" thickTop="1">
      <c r="B130" s="129" t="str">
        <f>Land_EIFS_DET!B209</f>
        <v>CH_TEIP1</v>
      </c>
      <c r="C130" s="36" t="str">
        <f>Land_EIFS_DET!C209</f>
        <v>Change in ecosystem infrastructure potential due to land use</v>
      </c>
      <c r="D130" s="129">
        <f>Land_EIFS_DET!D209</f>
        <v>0</v>
      </c>
      <c r="E130" s="36">
        <f>Land_EIFS_DET!E209</f>
        <v>0</v>
      </c>
      <c r="F130" s="36">
        <f>Land_EIFS_DET!F209</f>
        <v>0</v>
      </c>
      <c r="G130" s="36">
        <f>Land_EIFS_DET!G209</f>
        <v>0</v>
      </c>
      <c r="H130" s="36">
        <f>Land_EIFS_DET!H209</f>
        <v>0</v>
      </c>
      <c r="I130" s="36">
        <f>Land_EIFS_DET!I209</f>
        <v>0</v>
      </c>
      <c r="J130" s="36">
        <f>Land_EIFS_DET!J209</f>
        <v>0</v>
      </c>
      <c r="K130" s="75">
        <f>Land_EIFS_DET!K209</f>
        <v>0</v>
      </c>
      <c r="L130" s="36">
        <f>Land_EIFS_DET!L209</f>
        <v>0</v>
      </c>
      <c r="M130" s="36">
        <f>Land_EIFS_DET!M209</f>
        <v>0</v>
      </c>
      <c r="N130" s="36">
        <f>Land_EIFS_DET!N209</f>
        <v>0</v>
      </c>
      <c r="O130" s="36">
        <f>Land_EIFS_DET!O209</f>
        <v>0</v>
      </c>
      <c r="P130" s="36">
        <f>Land_EIFS_DET!P209</f>
        <v>0</v>
      </c>
      <c r="Q130" s="75"/>
      <c r="R130" s="129"/>
      <c r="S130" s="129">
        <f>Land_EIFS_DET!S209</f>
        <v>0</v>
      </c>
      <c r="T130" s="36">
        <f>Land_EIFS_DET!T209</f>
        <v>0</v>
      </c>
      <c r="U130" s="153">
        <f>Land_EIFS_DET!U209</f>
        <v>0</v>
      </c>
      <c r="V130" s="75">
        <f>Land_EIFS_DET!U209</f>
        <v>0</v>
      </c>
      <c r="W130" s="130"/>
      <c r="X130" s="130"/>
    </row>
    <row r="131" spans="2:24" s="11" customFormat="1" ht="15.5">
      <c r="B131" s="131" t="str">
        <f>Land_EIFS_DET!B210</f>
        <v>CH_TEIP2</v>
      </c>
      <c r="C131" s="11" t="str">
        <f>Land_EIFS_DET!C210</f>
        <v>Change in ecosystem infrastructure potential due to fragmentation</v>
      </c>
      <c r="D131" s="131">
        <f>Land_EIFS_DET!D210</f>
        <v>0</v>
      </c>
      <c r="E131" s="11">
        <f>Land_EIFS_DET!E210</f>
        <v>0</v>
      </c>
      <c r="F131" s="11">
        <f>Land_EIFS_DET!F210</f>
        <v>0</v>
      </c>
      <c r="G131" s="11">
        <f>Land_EIFS_DET!G210</f>
        <v>0</v>
      </c>
      <c r="H131" s="11">
        <f>Land_EIFS_DET!H210</f>
        <v>0</v>
      </c>
      <c r="I131" s="11">
        <f>Land_EIFS_DET!I210</f>
        <v>0</v>
      </c>
      <c r="J131" s="11">
        <f>Land_EIFS_DET!J210</f>
        <v>0</v>
      </c>
      <c r="K131" s="76">
        <f>Land_EIFS_DET!K210</f>
        <v>0</v>
      </c>
      <c r="L131" s="11">
        <f>Land_EIFS_DET!L210</f>
        <v>0</v>
      </c>
      <c r="M131" s="11">
        <f>Land_EIFS_DET!M210</f>
        <v>0</v>
      </c>
      <c r="N131" s="11">
        <f>Land_EIFS_DET!N210</f>
        <v>0</v>
      </c>
      <c r="O131" s="11">
        <f>Land_EIFS_DET!O210</f>
        <v>0</v>
      </c>
      <c r="P131" s="11">
        <f>Land_EIFS_DET!P210</f>
        <v>0</v>
      </c>
      <c r="Q131" s="76"/>
      <c r="R131" s="131"/>
      <c r="S131" s="131">
        <f>Land_EIFS_DET!S210</f>
        <v>0</v>
      </c>
      <c r="T131" s="11">
        <f>Land_EIFS_DET!T210</f>
        <v>0</v>
      </c>
      <c r="U131" s="154">
        <f>Land_EIFS_DET!U210</f>
        <v>0</v>
      </c>
      <c r="V131" s="76">
        <f>Land_EIFS_DET!U210</f>
        <v>0</v>
      </c>
      <c r="W131" s="130"/>
      <c r="X131" s="130"/>
    </row>
    <row r="132" spans="2:24" s="11" customFormat="1" ht="15.5">
      <c r="B132" s="129" t="str">
        <f>Land_EIFS_DET!B211</f>
        <v>CH_TEIP3</v>
      </c>
      <c r="C132" s="36" t="str">
        <f>Land_EIFS_DET!C211</f>
        <v>Change in ecosystem infrastructure potential due to ecotones</v>
      </c>
      <c r="D132" s="129">
        <f>Land_EIFS_DET!D211</f>
        <v>0</v>
      </c>
      <c r="E132" s="36">
        <f>Land_EIFS_DET!E211</f>
        <v>0</v>
      </c>
      <c r="F132" s="36">
        <f>Land_EIFS_DET!F211</f>
        <v>0</v>
      </c>
      <c r="G132" s="36">
        <f>Land_EIFS_DET!G211</f>
        <v>0</v>
      </c>
      <c r="H132" s="36">
        <f>Land_EIFS_DET!H211</f>
        <v>0</v>
      </c>
      <c r="I132" s="36">
        <f>Land_EIFS_DET!I211</f>
        <v>0</v>
      </c>
      <c r="J132" s="36">
        <f>Land_EIFS_DET!J211</f>
        <v>0</v>
      </c>
      <c r="K132" s="75">
        <f>Land_EIFS_DET!K211</f>
        <v>0</v>
      </c>
      <c r="L132" s="36">
        <f>Land_EIFS_DET!L211</f>
        <v>0</v>
      </c>
      <c r="M132" s="36">
        <f>Land_EIFS_DET!M211</f>
        <v>0</v>
      </c>
      <c r="N132" s="36">
        <f>Land_EIFS_DET!N211</f>
        <v>0</v>
      </c>
      <c r="O132" s="36">
        <f>Land_EIFS_DET!O211</f>
        <v>0</v>
      </c>
      <c r="P132" s="36">
        <f>Land_EIFS_DET!P211</f>
        <v>0</v>
      </c>
      <c r="Q132" s="75"/>
      <c r="R132" s="129"/>
      <c r="S132" s="129">
        <f>Land_EIFS_DET!S211</f>
        <v>0</v>
      </c>
      <c r="T132" s="36">
        <f>Land_EIFS_DET!T211</f>
        <v>0</v>
      </c>
      <c r="U132" s="153">
        <f>Land_EIFS_DET!U211</f>
        <v>0</v>
      </c>
      <c r="V132" s="75">
        <f>Land_EIFS_DET!U211</f>
        <v>0</v>
      </c>
      <c r="W132" s="130"/>
      <c r="X132" s="130"/>
    </row>
    <row r="133" spans="2:24" s="11" customFormat="1" ht="15.5">
      <c r="B133" s="131" t="str">
        <f>Land_EIFS_DET!B212</f>
        <v>CH_TEIP4</v>
      </c>
      <c r="C133" s="11" t="str">
        <f>Land_EIFS_DET!C212</f>
        <v>Change in ecosystem infrastructure potential due to rivers</v>
      </c>
      <c r="D133" s="131">
        <f>Land_EIFS_DET!D212</f>
        <v>0</v>
      </c>
      <c r="E133" s="11">
        <f>Land_EIFS_DET!E212</f>
        <v>0</v>
      </c>
      <c r="F133" s="11">
        <f>Land_EIFS_DET!F212</f>
        <v>0</v>
      </c>
      <c r="G133" s="11">
        <f>Land_EIFS_DET!G212</f>
        <v>0</v>
      </c>
      <c r="H133" s="11">
        <f>Land_EIFS_DET!H212</f>
        <v>0</v>
      </c>
      <c r="I133" s="11">
        <f>Land_EIFS_DET!I212</f>
        <v>0</v>
      </c>
      <c r="J133" s="11">
        <f>Land_EIFS_DET!J212</f>
        <v>0</v>
      </c>
      <c r="K133" s="76">
        <f>Land_EIFS_DET!K212</f>
        <v>0</v>
      </c>
      <c r="L133" s="11">
        <f>Land_EIFS_DET!L212</f>
        <v>0</v>
      </c>
      <c r="M133" s="11">
        <f>Land_EIFS_DET!M212</f>
        <v>0</v>
      </c>
      <c r="N133" s="11">
        <f>Land_EIFS_DET!N212</f>
        <v>0</v>
      </c>
      <c r="O133" s="11">
        <f>Land_EIFS_DET!O212</f>
        <v>0</v>
      </c>
      <c r="P133" s="11">
        <f>Land_EIFS_DET!P212</f>
        <v>0</v>
      </c>
      <c r="Q133" s="76"/>
      <c r="R133" s="131"/>
      <c r="S133" s="131">
        <f>Land_EIFS_DET!S212</f>
        <v>0</v>
      </c>
      <c r="T133" s="11">
        <f>Land_EIFS_DET!T212</f>
        <v>0</v>
      </c>
      <c r="U133" s="154">
        <f>Land_EIFS_DET!U212</f>
        <v>0</v>
      </c>
      <c r="V133" s="76">
        <f>Land_EIFS_DET!U212</f>
        <v>0</v>
      </c>
      <c r="W133" s="130"/>
      <c r="X133" s="130"/>
    </row>
    <row r="134" spans="2:24" s="11" customFormat="1" ht="15.5">
      <c r="B134" s="129" t="s">
        <v>285</v>
      </c>
      <c r="C134" s="36" t="s">
        <v>204</v>
      </c>
      <c r="D134" s="129"/>
      <c r="E134" s="36"/>
      <c r="F134" s="36"/>
      <c r="G134" s="36"/>
      <c r="H134" s="36"/>
      <c r="I134" s="36"/>
      <c r="J134" s="36"/>
      <c r="K134" s="75"/>
      <c r="L134" s="225"/>
      <c r="M134" s="225"/>
      <c r="N134" s="225"/>
      <c r="O134" s="225"/>
      <c r="P134" s="225"/>
      <c r="Q134" s="226"/>
      <c r="R134" s="279"/>
      <c r="S134" s="129"/>
      <c r="T134" s="36"/>
      <c r="U134" s="36"/>
      <c r="V134" s="75"/>
      <c r="W134" s="130"/>
      <c r="X134" s="130"/>
    </row>
    <row r="135" spans="2:24" s="2" customFormat="1" ht="16" thickBot="1">
      <c r="B135" s="117" t="str">
        <f>Land_EIFS_DET!B214</f>
        <v>CH_TEIP</v>
      </c>
      <c r="C135" s="26" t="str">
        <f>Land_EIFS_DET!C214</f>
        <v>Change in Total ecosystem infrastructure potential = TEIP2 - TEIP1</v>
      </c>
      <c r="D135" s="61">
        <f>Land_EIFS_DET!D214</f>
        <v>0</v>
      </c>
      <c r="E135" s="26">
        <f>Land_EIFS_DET!E214</f>
        <v>0</v>
      </c>
      <c r="F135" s="26">
        <f>Land_EIFS_DET!F214</f>
        <v>0</v>
      </c>
      <c r="G135" s="26">
        <f>Land_EIFS_DET!G214</f>
        <v>0</v>
      </c>
      <c r="H135" s="26">
        <f>Land_EIFS_DET!H214</f>
        <v>0</v>
      </c>
      <c r="I135" s="26">
        <f>Land_EIFS_DET!I214</f>
        <v>0</v>
      </c>
      <c r="J135" s="26">
        <f>Land_EIFS_DET!J214</f>
        <v>0</v>
      </c>
      <c r="K135" s="47">
        <f>Land_EIFS_DET!K214</f>
        <v>0</v>
      </c>
      <c r="L135" s="26">
        <f>Land_EIFS_DET!L214</f>
        <v>0</v>
      </c>
      <c r="M135" s="26">
        <f>Land_EIFS_DET!M214</f>
        <v>0</v>
      </c>
      <c r="N135" s="26">
        <f>Land_EIFS_DET!N214</f>
        <v>0</v>
      </c>
      <c r="O135" s="26">
        <f>Land_EIFS_DET!O214</f>
        <v>0</v>
      </c>
      <c r="P135" s="26">
        <f>Land_EIFS_DET!P214</f>
        <v>0</v>
      </c>
      <c r="Q135" s="47"/>
      <c r="R135" s="61"/>
      <c r="S135" s="61">
        <f>Land_EIFS_DET!S214</f>
        <v>0</v>
      </c>
      <c r="T135" s="26">
        <f>Land_EIFS_DET!T214</f>
        <v>0</v>
      </c>
      <c r="U135" s="62">
        <f>Land_EIFS_DET!U214</f>
        <v>0</v>
      </c>
      <c r="V135" s="47">
        <f>Land_EIFS_DET!U214</f>
        <v>0</v>
      </c>
      <c r="W135" s="118"/>
      <c r="X135" s="118"/>
    </row>
    <row r="136" spans="2:24" s="2" customFormat="1" ht="16" thickTop="1">
      <c r="B136" s="124" t="str">
        <f>Land_EIFS_DET!B215</f>
        <v>LC2</v>
      </c>
      <c r="C136" s="38" t="str">
        <f>Land_EIFS_DET!C215</f>
        <v>Closing stock of land cover in km2</v>
      </c>
      <c r="D136" s="80">
        <f>Land_EIFS_DET!D215</f>
        <v>0</v>
      </c>
      <c r="E136" s="38">
        <f>Land_EIFS_DET!E215</f>
        <v>0</v>
      </c>
      <c r="F136" s="38">
        <f>Land_EIFS_DET!F215</f>
        <v>0</v>
      </c>
      <c r="G136" s="38">
        <f>Land_EIFS_DET!G215</f>
        <v>0</v>
      </c>
      <c r="H136" s="38">
        <f>Land_EIFS_DET!H215</f>
        <v>0</v>
      </c>
      <c r="I136" s="38">
        <f>Land_EIFS_DET!I215</f>
        <v>0</v>
      </c>
      <c r="J136" s="38">
        <f>Land_EIFS_DET!J215</f>
        <v>0</v>
      </c>
      <c r="K136" s="70">
        <f>Land_EIFS_DET!K215</f>
        <v>0</v>
      </c>
      <c r="L136" s="38">
        <f>Land_EIFS_DET!L215</f>
        <v>0</v>
      </c>
      <c r="M136" s="38">
        <f>Land_EIFS_DET!M215</f>
        <v>0</v>
      </c>
      <c r="N136" s="38">
        <f>Land_EIFS_DET!N215</f>
        <v>0</v>
      </c>
      <c r="O136" s="38">
        <f>Land_EIFS_DET!O215</f>
        <v>0</v>
      </c>
      <c r="P136" s="38">
        <f>Land_EIFS_DET!P215</f>
        <v>0</v>
      </c>
      <c r="Q136" s="70"/>
      <c r="R136" s="80"/>
      <c r="S136" s="80">
        <f>Land_EIFS_DET!S215</f>
        <v>0</v>
      </c>
      <c r="T136" s="38">
        <f>Land_EIFS_DET!T215</f>
        <v>0</v>
      </c>
      <c r="U136" s="79">
        <f>Land_EIFS_DET!U215</f>
        <v>0</v>
      </c>
      <c r="V136" s="70">
        <f>Land_EIFS_DET!U215</f>
        <v>0</v>
      </c>
      <c r="W136" s="125"/>
      <c r="X136" s="125"/>
    </row>
    <row r="137" spans="2:24" s="2" customFormat="1">
      <c r="B137" s="161" t="str">
        <f>Land_EIFS_DET!B216</f>
        <v>LEP01</v>
      </c>
      <c r="C137" s="27" t="str">
        <f>Land_EIFS_DET!C216</f>
        <v>Green background landscape index (GBLI) (average by km2)</v>
      </c>
      <c r="D137" s="63"/>
      <c r="K137" s="48"/>
      <c r="L137" s="30"/>
      <c r="M137" s="30"/>
      <c r="N137" s="30"/>
      <c r="O137" s="30"/>
      <c r="P137" s="30"/>
      <c r="Q137" s="71"/>
      <c r="R137" s="48"/>
      <c r="S137" s="63"/>
      <c r="V137" s="48"/>
      <c r="W137" s="115"/>
      <c r="X137" s="115"/>
    </row>
    <row r="138" spans="2:24" s="2" customFormat="1">
      <c r="B138" s="161" t="str">
        <f>Land_EIFS_DET!B217</f>
        <v>LEP02</v>
      </c>
      <c r="C138" s="27" t="str">
        <f>Land_EIFS_DET!C217</f>
        <v>Landscape high nature conservation value index (average by km2)</v>
      </c>
      <c r="D138" s="63"/>
      <c r="K138" s="48"/>
      <c r="L138" s="30"/>
      <c r="M138" s="30"/>
      <c r="N138" s="30"/>
      <c r="O138" s="30"/>
      <c r="P138" s="30"/>
      <c r="Q138" s="71"/>
      <c r="R138" s="48"/>
      <c r="S138" s="63"/>
      <c r="V138" s="48"/>
      <c r="W138" s="115"/>
      <c r="X138" s="115"/>
    </row>
    <row r="139" spans="2:24" s="2" customFormat="1">
      <c r="B139" s="161" t="str">
        <f>Land_EIFS_DET!B218</f>
        <v>LEP03</v>
      </c>
      <c r="C139" s="27" t="str">
        <f>Land_EIFS_DET!C218</f>
        <v>Landscape fragmentation index (average by km2)</v>
      </c>
      <c r="D139" s="63"/>
      <c r="K139" s="48"/>
      <c r="L139" s="30"/>
      <c r="M139" s="30"/>
      <c r="N139" s="30"/>
      <c r="O139" s="30"/>
      <c r="P139" s="30"/>
      <c r="Q139" s="71"/>
      <c r="R139" s="48"/>
      <c r="S139" s="63"/>
      <c r="V139" s="48"/>
      <c r="W139" s="115"/>
      <c r="X139" s="115"/>
    </row>
    <row r="140" spans="2:24" s="2" customFormat="1">
      <c r="B140" s="161" t="str">
        <f>Land_EIFS_DET!B219</f>
        <v>LEP04</v>
      </c>
      <c r="C140" s="27" t="str">
        <f>Land_EIFS_DET!C219</f>
        <v>Landscape green ecotones index (average by km2)</v>
      </c>
      <c r="D140" s="63"/>
      <c r="K140" s="48"/>
      <c r="L140" s="30"/>
      <c r="M140" s="30"/>
      <c r="N140" s="30"/>
      <c r="O140" s="30"/>
      <c r="P140" s="30"/>
      <c r="Q140" s="71"/>
      <c r="R140" s="48"/>
      <c r="S140" s="63"/>
      <c r="V140" s="48"/>
      <c r="W140" s="115"/>
      <c r="X140" s="115"/>
    </row>
    <row r="141" spans="2:24" s="2" customFormat="1">
      <c r="B141" s="161" t="str">
        <f>Land_EIFS_DET!B220</f>
        <v>LEP05</v>
      </c>
      <c r="C141" s="27" t="str">
        <f>Land_EIFS_DET!C220</f>
        <v>Other LEP index (average by km2)</v>
      </c>
      <c r="D141" s="63"/>
      <c r="K141" s="48"/>
      <c r="L141" s="30"/>
      <c r="M141" s="30"/>
      <c r="N141" s="30"/>
      <c r="O141" s="30"/>
      <c r="P141" s="30"/>
      <c r="Q141" s="71"/>
      <c r="R141" s="48"/>
      <c r="S141" s="63"/>
      <c r="V141" s="48"/>
      <c r="W141" s="115"/>
      <c r="X141" s="115"/>
    </row>
    <row r="142" spans="2:24" s="3" customFormat="1">
      <c r="B142" s="126" t="str">
        <f>Land_EIFS_DET!B221</f>
        <v>LEP_avg</v>
      </c>
      <c r="C142" s="28" t="str">
        <f>Land_EIFS_DET!C221</f>
        <v>Average Landscape Ecosystem Potential composite index by km2</v>
      </c>
      <c r="D142" s="140"/>
      <c r="E142" s="25">
        <f>Land_EIFS_DET!E221</f>
        <v>0</v>
      </c>
      <c r="F142" s="25">
        <f>Land_EIFS_DET!F221</f>
        <v>0</v>
      </c>
      <c r="G142" s="25">
        <f>Land_EIFS_DET!G221</f>
        <v>0</v>
      </c>
      <c r="H142" s="25">
        <f>Land_EIFS_DET!H221</f>
        <v>0</v>
      </c>
      <c r="I142" s="25">
        <f>Land_EIFS_DET!I221</f>
        <v>0</v>
      </c>
      <c r="J142" s="25">
        <f>Land_EIFS_DET!J221</f>
        <v>0</v>
      </c>
      <c r="K142" s="68">
        <f>Land_EIFS_DET!K221</f>
        <v>0</v>
      </c>
      <c r="L142" s="31">
        <f>Land_EIFS_DET!L221</f>
        <v>0</v>
      </c>
      <c r="M142" s="31">
        <f>Land_EIFS_DET!M221</f>
        <v>0</v>
      </c>
      <c r="N142" s="31">
        <f>Land_EIFS_DET!N221</f>
        <v>0</v>
      </c>
      <c r="O142" s="31">
        <f>Land_EIFS_DET!O221</f>
        <v>0</v>
      </c>
      <c r="P142" s="31">
        <f>Land_EIFS_DET!P221</f>
        <v>0</v>
      </c>
      <c r="Q142" s="78"/>
      <c r="R142" s="309"/>
      <c r="S142" s="140">
        <f>Land_EIFS_DET!S221</f>
        <v>0</v>
      </c>
      <c r="T142" s="25">
        <f>Land_EIFS_DET!T221</f>
        <v>0</v>
      </c>
      <c r="U142" s="148">
        <f>Land_EIFS_DET!U221</f>
        <v>0</v>
      </c>
      <c r="V142" s="68">
        <f>Land_EIFS_DET!U221</f>
        <v>0</v>
      </c>
      <c r="W142" s="127"/>
      <c r="X142" s="127"/>
    </row>
    <row r="143" spans="2:24" s="2" customFormat="1" ht="16" thickBot="1">
      <c r="B143" s="128" t="str">
        <f>Land_EIFS_DET!B222</f>
        <v>NLEP2</v>
      </c>
      <c r="C143" s="34" t="str">
        <f>Land_EIFS_DET!C222</f>
        <v>Net Landscape Ecosystem Potential = LC2 x LEP_avg</v>
      </c>
      <c r="D143" s="141">
        <f>Land_EIFS_DET!D222</f>
        <v>0</v>
      </c>
      <c r="E143" s="34">
        <f>Land_EIFS_DET!E222</f>
        <v>0</v>
      </c>
      <c r="F143" s="34">
        <f>Land_EIFS_DET!F222</f>
        <v>0</v>
      </c>
      <c r="G143" s="34">
        <f>Land_EIFS_DET!G222</f>
        <v>0</v>
      </c>
      <c r="H143" s="34">
        <f>Land_EIFS_DET!H222</f>
        <v>0</v>
      </c>
      <c r="I143" s="34">
        <f>Land_EIFS_DET!I222</f>
        <v>0</v>
      </c>
      <c r="J143" s="34">
        <f>Land_EIFS_DET!J222</f>
        <v>0</v>
      </c>
      <c r="K143" s="69">
        <f>Land_EIFS_DET!K222</f>
        <v>0</v>
      </c>
      <c r="L143" s="34">
        <f>Land_EIFS_DET!L222</f>
        <v>0</v>
      </c>
      <c r="M143" s="34">
        <f>Land_EIFS_DET!M222</f>
        <v>0</v>
      </c>
      <c r="N143" s="34">
        <f>Land_EIFS_DET!N222</f>
        <v>0</v>
      </c>
      <c r="O143" s="34">
        <f>Land_EIFS_DET!O222</f>
        <v>0</v>
      </c>
      <c r="P143" s="34">
        <f>Land_EIFS_DET!P222</f>
        <v>0</v>
      </c>
      <c r="Q143" s="69"/>
      <c r="R143" s="141"/>
      <c r="S143" s="141">
        <f>Land_EIFS_DET!S222</f>
        <v>0</v>
      </c>
      <c r="T143" s="34">
        <f>Land_EIFS_DET!T222</f>
        <v>0</v>
      </c>
      <c r="U143" s="149">
        <f>Land_EIFS_DET!U222</f>
        <v>0</v>
      </c>
      <c r="V143" s="69">
        <f>Land_EIFS_DET!U222</f>
        <v>0</v>
      </c>
      <c r="W143" s="118"/>
      <c r="X143" s="118"/>
    </row>
    <row r="144" spans="2:24" s="2" customFormat="1" ht="16" thickTop="1">
      <c r="B144" s="124" t="str">
        <f>Land_EIFS_DET!B223</f>
        <v>RS2</v>
      </c>
      <c r="C144" s="38" t="str">
        <f>Land_EIFS_DET!C223</f>
        <v>Closing stock of rivers in standardized river measurement units (SRMU)</v>
      </c>
      <c r="D144" s="80">
        <f>Land_EIFS_DET!D223</f>
        <v>0</v>
      </c>
      <c r="E144" s="38">
        <f>Land_EIFS_DET!E223</f>
        <v>0</v>
      </c>
      <c r="F144" s="38">
        <f>Land_EIFS_DET!F223</f>
        <v>0</v>
      </c>
      <c r="G144" s="38">
        <f>Land_EIFS_DET!G223</f>
        <v>0</v>
      </c>
      <c r="H144" s="38">
        <f>Land_EIFS_DET!H223</f>
        <v>0</v>
      </c>
      <c r="I144" s="38">
        <f>Land_EIFS_DET!I223</f>
        <v>0</v>
      </c>
      <c r="J144" s="38">
        <f>Land_EIFS_DET!J223</f>
        <v>0</v>
      </c>
      <c r="K144" s="70">
        <f>Land_EIFS_DET!K223</f>
        <v>0</v>
      </c>
      <c r="L144" s="38">
        <f>Land_EIFS_DET!L223</f>
        <v>0</v>
      </c>
      <c r="M144" s="38">
        <f>Land_EIFS_DET!M223</f>
        <v>0</v>
      </c>
      <c r="N144" s="38">
        <f>Land_EIFS_DET!N223</f>
        <v>0</v>
      </c>
      <c r="O144" s="38">
        <f>Land_EIFS_DET!O223</f>
        <v>0</v>
      </c>
      <c r="P144" s="38">
        <f>Land_EIFS_DET!P223</f>
        <v>0</v>
      </c>
      <c r="Q144" s="70"/>
      <c r="R144" s="80"/>
      <c r="S144" s="80">
        <f>Land_EIFS_DET!S223</f>
        <v>0</v>
      </c>
      <c r="T144" s="38">
        <f>Land_EIFS_DET!T223</f>
        <v>0</v>
      </c>
      <c r="U144" s="79">
        <f>Land_EIFS_DET!U223</f>
        <v>0</v>
      </c>
      <c r="V144" s="70">
        <f>Land_EIFS_DET!U223</f>
        <v>0</v>
      </c>
      <c r="W144" s="125"/>
      <c r="X144" s="125"/>
    </row>
    <row r="145" spans="1:24">
      <c r="B145" s="161" t="str">
        <f>Land_EIFS_DET!B224</f>
        <v>REP01</v>
      </c>
      <c r="C145" s="27" t="str">
        <f>Land_EIFS_DET!C224</f>
        <v>River ecosystem background index</v>
      </c>
      <c r="D145" s="142">
        <f>Land_EIFS_DET!D229</f>
        <v>0</v>
      </c>
      <c r="E145" s="30">
        <f>Land_EIFS_DET!E229</f>
        <v>0</v>
      </c>
      <c r="F145" s="30">
        <f>Land_EIFS_DET!F229</f>
        <v>0</v>
      </c>
      <c r="G145" s="30">
        <f>Land_EIFS_DET!G229</f>
        <v>0</v>
      </c>
      <c r="H145" s="30">
        <f>Land_EIFS_DET!H229</f>
        <v>0</v>
      </c>
      <c r="I145" s="30">
        <f>Land_EIFS_DET!I229</f>
        <v>0</v>
      </c>
      <c r="J145" s="30">
        <f>Land_EIFS_DET!J229</f>
        <v>0</v>
      </c>
      <c r="K145" s="71">
        <f>Land_EIFS_DET!K229</f>
        <v>0</v>
      </c>
      <c r="L145" s="15">
        <f>Land_EIFS_DET!L229</f>
        <v>0</v>
      </c>
      <c r="M145" s="15">
        <f>Land_EIFS_DET!M229</f>
        <v>0</v>
      </c>
      <c r="N145" s="15">
        <f>Land_EIFS_DET!N229</f>
        <v>0</v>
      </c>
      <c r="O145" s="15">
        <f>Land_EIFS_DET!O229</f>
        <v>0</v>
      </c>
      <c r="P145" s="15">
        <f>Land_EIFS_DET!P229</f>
        <v>0</v>
      </c>
      <c r="Q145" s="46"/>
      <c r="R145" s="71"/>
      <c r="S145" s="142">
        <f>Land_EIFS_DET!S229</f>
        <v>0</v>
      </c>
      <c r="T145" s="30">
        <f>Land_EIFS_DET!T229</f>
        <v>0</v>
      </c>
      <c r="U145" s="30">
        <f>Land_EIFS_DET!U229</f>
        <v>0</v>
      </c>
      <c r="V145" s="71">
        <f>Land_EIFS_DET!U229</f>
        <v>0</v>
      </c>
      <c r="W145" s="115"/>
      <c r="X145" s="115"/>
    </row>
    <row r="146" spans="1:24">
      <c r="B146" s="161" t="str">
        <f>Land_EIFS_DET!B225</f>
        <v>REP02</v>
      </c>
      <c r="C146" s="27" t="str">
        <f>Land_EIFS_DET!C225</f>
        <v>Rivers high nature conservation value index</v>
      </c>
      <c r="D146" s="142"/>
      <c r="E146" s="30"/>
      <c r="F146" s="30"/>
      <c r="G146" s="30"/>
      <c r="H146" s="30"/>
      <c r="I146" s="30"/>
      <c r="J146" s="30"/>
      <c r="K146" s="71"/>
      <c r="L146" s="15"/>
      <c r="M146" s="15"/>
      <c r="N146" s="15"/>
      <c r="O146" s="15"/>
      <c r="P146" s="15"/>
      <c r="Q146" s="46"/>
      <c r="R146" s="71"/>
      <c r="S146" s="142"/>
      <c r="T146" s="30"/>
      <c r="U146" s="30"/>
      <c r="V146" s="71"/>
      <c r="W146" s="115"/>
      <c r="X146" s="115"/>
    </row>
    <row r="147" spans="1:24">
      <c r="B147" s="161" t="str">
        <f>Land_EIFS_DET!B226</f>
        <v>REP03</v>
      </c>
      <c r="C147" s="27" t="str">
        <f>Land_EIFS_DET!C226</f>
        <v>Rivers fragmentation index</v>
      </c>
      <c r="D147" s="142"/>
      <c r="E147" s="30"/>
      <c r="F147" s="30"/>
      <c r="G147" s="30"/>
      <c r="H147" s="30"/>
      <c r="I147" s="30"/>
      <c r="J147" s="30"/>
      <c r="K147" s="71"/>
      <c r="L147" s="15"/>
      <c r="M147" s="15"/>
      <c r="N147" s="15"/>
      <c r="O147" s="15"/>
      <c r="P147" s="15"/>
      <c r="Q147" s="46"/>
      <c r="R147" s="71"/>
      <c r="S147" s="142"/>
      <c r="T147" s="30"/>
      <c r="U147" s="30"/>
      <c r="V147" s="71"/>
      <c r="W147" s="115"/>
      <c r="X147" s="115"/>
    </row>
    <row r="148" spans="1:24">
      <c r="B148" s="161" t="str">
        <f>Land_EIFS_DET!B227</f>
        <v>REP04</v>
      </c>
      <c r="C148" s="27" t="str">
        <f>Land_EIFS_DET!C227</f>
        <v>Rivers green ecotones index</v>
      </c>
      <c r="D148" s="142"/>
      <c r="E148" s="30"/>
      <c r="F148" s="30"/>
      <c r="G148" s="30"/>
      <c r="H148" s="30"/>
      <c r="I148" s="30"/>
      <c r="J148" s="30"/>
      <c r="K148" s="71"/>
      <c r="L148" s="15"/>
      <c r="M148" s="15"/>
      <c r="N148" s="15"/>
      <c r="O148" s="15"/>
      <c r="P148" s="15"/>
      <c r="Q148" s="46"/>
      <c r="R148" s="71"/>
      <c r="S148" s="142"/>
      <c r="T148" s="30"/>
      <c r="U148" s="30"/>
      <c r="V148" s="71"/>
      <c r="W148" s="115"/>
      <c r="X148" s="115"/>
    </row>
    <row r="149" spans="1:24">
      <c r="B149" s="161" t="str">
        <f>Land_EIFS_DET!B228</f>
        <v>REP05</v>
      </c>
      <c r="C149" s="27" t="str">
        <f>Land_EIFS_DET!C228</f>
        <v>Other REP index</v>
      </c>
      <c r="D149" s="142"/>
      <c r="E149" s="30"/>
      <c r="F149" s="30"/>
      <c r="G149" s="30"/>
      <c r="H149" s="30"/>
      <c r="I149" s="30"/>
      <c r="J149" s="30"/>
      <c r="K149" s="71"/>
      <c r="L149" s="15"/>
      <c r="M149" s="15"/>
      <c r="N149" s="15"/>
      <c r="O149" s="15"/>
      <c r="P149" s="15"/>
      <c r="Q149" s="46"/>
      <c r="R149" s="71"/>
      <c r="S149" s="142"/>
      <c r="T149" s="30"/>
      <c r="U149" s="30"/>
      <c r="V149" s="71"/>
      <c r="W149" s="115"/>
      <c r="X149" s="115"/>
    </row>
    <row r="150" spans="1:24">
      <c r="B150" s="126" t="str">
        <f>Land_EIFS_DET!B229</f>
        <v>REP_idx</v>
      </c>
      <c r="C150" s="28" t="str">
        <f>Land_EIFS_DET!C229</f>
        <v>River Ecosystem Potential composite index</v>
      </c>
      <c r="D150" s="142"/>
      <c r="E150" s="30"/>
      <c r="F150" s="30"/>
      <c r="G150" s="30"/>
      <c r="H150" s="30"/>
      <c r="I150" s="30"/>
      <c r="J150" s="30"/>
      <c r="K150" s="71"/>
      <c r="L150" s="15"/>
      <c r="M150" s="15"/>
      <c r="N150" s="15"/>
      <c r="O150" s="15"/>
      <c r="P150" s="15"/>
      <c r="Q150" s="46"/>
      <c r="R150" s="71"/>
      <c r="S150" s="142"/>
      <c r="T150" s="30"/>
      <c r="U150" s="30"/>
      <c r="V150" s="71"/>
      <c r="W150" s="115"/>
      <c r="X150" s="115"/>
    </row>
    <row r="151" spans="1:24" ht="15.5">
      <c r="B151" s="124" t="str">
        <f>Land_EIFS_DET!B230</f>
        <v>NREP2</v>
      </c>
      <c r="C151" s="38" t="str">
        <f>Land_EIFS_DET!C230</f>
        <v>Net River Ecosystem Potential = RS2 x REP_idx</v>
      </c>
      <c r="D151" s="222">
        <f>Land_EIFS_DET!D230</f>
        <v>0</v>
      </c>
      <c r="E151" s="180">
        <f>Land_EIFS_DET!E230</f>
        <v>0</v>
      </c>
      <c r="F151" s="180">
        <f>Land_EIFS_DET!F230</f>
        <v>0</v>
      </c>
      <c r="G151" s="180">
        <f>Land_EIFS_DET!G230</f>
        <v>0</v>
      </c>
      <c r="H151" s="180">
        <f>Land_EIFS_DET!H230</f>
        <v>0</v>
      </c>
      <c r="I151" s="180">
        <f>Land_EIFS_DET!I230</f>
        <v>0</v>
      </c>
      <c r="J151" s="180">
        <f>Land_EIFS_DET!J230</f>
        <v>0</v>
      </c>
      <c r="K151" s="179">
        <f>Land_EIFS_DET!K230</f>
        <v>0</v>
      </c>
      <c r="L151" s="320">
        <f>Land_EIFS_DET!L230</f>
        <v>0</v>
      </c>
      <c r="M151" s="320">
        <f>Land_EIFS_DET!M230</f>
        <v>0</v>
      </c>
      <c r="N151" s="320">
        <f>Land_EIFS_DET!N230</f>
        <v>0</v>
      </c>
      <c r="O151" s="320">
        <f>Land_EIFS_DET!O230</f>
        <v>0</v>
      </c>
      <c r="P151" s="320">
        <f>Land_EIFS_DET!P230</f>
        <v>0</v>
      </c>
      <c r="Q151" s="321"/>
      <c r="R151" s="179"/>
      <c r="S151" s="222">
        <f>Land_EIFS_DET!S230</f>
        <v>0</v>
      </c>
      <c r="T151" s="180">
        <f>Land_EIFS_DET!T230</f>
        <v>0</v>
      </c>
      <c r="U151" s="180">
        <f>Land_EIFS_DET!U230</f>
        <v>0</v>
      </c>
      <c r="V151" s="179">
        <f>Land_EIFS_DET!U230</f>
        <v>0</v>
      </c>
      <c r="W151" s="115"/>
      <c r="X151" s="115"/>
    </row>
    <row r="152" spans="1:24" s="3" customFormat="1">
      <c r="B152" s="126" t="str">
        <f>Land_EIFS_DET!B231</f>
        <v>REP_avg</v>
      </c>
      <c r="C152" s="28" t="str">
        <f>Land_EIFS_DET!C231</f>
        <v>Average NREP by km2</v>
      </c>
      <c r="D152" s="140">
        <f>Land_EIFS_DET!D231</f>
        <v>0</v>
      </c>
      <c r="E152" s="25">
        <f>Land_EIFS_DET!E231</f>
        <v>0</v>
      </c>
      <c r="F152" s="25">
        <f>Land_EIFS_DET!F231</f>
        <v>0</v>
      </c>
      <c r="G152" s="25">
        <f>Land_EIFS_DET!G231</f>
        <v>0</v>
      </c>
      <c r="H152" s="25">
        <f>Land_EIFS_DET!H231</f>
        <v>0</v>
      </c>
      <c r="I152" s="25">
        <f>Land_EIFS_DET!I231</f>
        <v>0</v>
      </c>
      <c r="J152" s="25">
        <f>Land_EIFS_DET!J231</f>
        <v>0</v>
      </c>
      <c r="K152" s="72">
        <f>Land_EIFS_DET!K231</f>
        <v>0</v>
      </c>
      <c r="L152" s="31">
        <f>Land_EIFS_DET!L231</f>
        <v>0</v>
      </c>
      <c r="M152" s="31">
        <f>Land_EIFS_DET!M231</f>
        <v>0</v>
      </c>
      <c r="N152" s="31">
        <f>Land_EIFS_DET!N231</f>
        <v>0</v>
      </c>
      <c r="O152" s="31">
        <f>Land_EIFS_DET!O231</f>
        <v>0</v>
      </c>
      <c r="P152" s="31">
        <f>Land_EIFS_DET!P231</f>
        <v>0</v>
      </c>
      <c r="Q152" s="78"/>
      <c r="R152" s="150"/>
      <c r="S152" s="150">
        <f>Land_EIFS_DET!S231</f>
        <v>0</v>
      </c>
      <c r="T152" s="31">
        <f>Land_EIFS_DET!T231</f>
        <v>0</v>
      </c>
      <c r="U152" s="127">
        <f>Land_EIFS_DET!U231</f>
        <v>0</v>
      </c>
      <c r="V152" s="72">
        <f>Land_EIFS_DET!U231</f>
        <v>0</v>
      </c>
      <c r="W152" s="127"/>
      <c r="X152" s="127"/>
    </row>
    <row r="153" spans="1:24" s="2" customFormat="1" ht="15.5">
      <c r="B153" s="124" t="str">
        <f>Land_EIFS_DET!B232</f>
        <v>LREP2</v>
      </c>
      <c r="C153" s="38" t="str">
        <f>Land_EIFS_DET!C232</f>
        <v>Landscape River Ecosystem Potential = LC2 x REP_avg</v>
      </c>
      <c r="D153" s="80">
        <f>Land_EIFS_DET!D232</f>
        <v>0</v>
      </c>
      <c r="E153" s="38">
        <f>Land_EIFS_DET!E232</f>
        <v>0</v>
      </c>
      <c r="F153" s="38">
        <f>Land_EIFS_DET!F232</f>
        <v>0</v>
      </c>
      <c r="G153" s="38">
        <f>Land_EIFS_DET!G232</f>
        <v>0</v>
      </c>
      <c r="H153" s="38">
        <f>Land_EIFS_DET!H232</f>
        <v>0</v>
      </c>
      <c r="I153" s="38">
        <f>Land_EIFS_DET!I232</f>
        <v>0</v>
      </c>
      <c r="J153" s="38">
        <f>Land_EIFS_DET!J232</f>
        <v>0</v>
      </c>
      <c r="K153" s="70">
        <f>Land_EIFS_DET!K232</f>
        <v>0</v>
      </c>
      <c r="L153" s="81">
        <f>Land_EIFS_DET!L232</f>
        <v>0</v>
      </c>
      <c r="M153" s="81">
        <f>Land_EIFS_DET!M232</f>
        <v>0</v>
      </c>
      <c r="N153" s="81">
        <f>Land_EIFS_DET!N232</f>
        <v>0</v>
      </c>
      <c r="O153" s="81">
        <f>Land_EIFS_DET!O232</f>
        <v>0</v>
      </c>
      <c r="P153" s="81">
        <f>Land_EIFS_DET!P232</f>
        <v>0</v>
      </c>
      <c r="Q153" s="83"/>
      <c r="R153" s="151"/>
      <c r="S153" s="80">
        <f>Land_EIFS_DET!S232</f>
        <v>0</v>
      </c>
      <c r="T153" s="38">
        <f>Land_EIFS_DET!T232</f>
        <v>0</v>
      </c>
      <c r="U153" s="79">
        <f>Land_EIFS_DET!U232</f>
        <v>0</v>
      </c>
      <c r="V153" s="70">
        <f>Land_EIFS_DET!U232</f>
        <v>0</v>
      </c>
      <c r="W153" s="125"/>
      <c r="X153" s="125"/>
    </row>
    <row r="154" spans="1:24" s="2" customFormat="1" ht="16" thickBot="1">
      <c r="B154" s="117" t="str">
        <f>Land_EIFS_DET!B233</f>
        <v>TEIP2</v>
      </c>
      <c r="C154" s="26" t="str">
        <f>Land_EIFS_DET!C233</f>
        <v>Closing stock of ecosystem infrastructure potential =NLEP2+LREP2</v>
      </c>
      <c r="D154" s="61">
        <f>Land_EIFS_DET!D233</f>
        <v>0</v>
      </c>
      <c r="E154" s="26">
        <f>Land_EIFS_DET!E233</f>
        <v>0</v>
      </c>
      <c r="F154" s="26">
        <f>Land_EIFS_DET!F233</f>
        <v>0</v>
      </c>
      <c r="G154" s="26">
        <f>Land_EIFS_DET!G233</f>
        <v>0</v>
      </c>
      <c r="H154" s="26">
        <f>Land_EIFS_DET!H233</f>
        <v>0</v>
      </c>
      <c r="I154" s="26">
        <f>Land_EIFS_DET!I233</f>
        <v>0</v>
      </c>
      <c r="J154" s="26">
        <f>Land_EIFS_DET!J233</f>
        <v>0</v>
      </c>
      <c r="K154" s="47">
        <f>Land_EIFS_DET!K233</f>
        <v>0</v>
      </c>
      <c r="L154" s="33">
        <f>Land_EIFS_DET!L233</f>
        <v>0</v>
      </c>
      <c r="M154" s="33">
        <f>Land_EIFS_DET!M233</f>
        <v>0</v>
      </c>
      <c r="N154" s="33">
        <f>Land_EIFS_DET!N233</f>
        <v>0</v>
      </c>
      <c r="O154" s="33">
        <f>Land_EIFS_DET!O233</f>
        <v>0</v>
      </c>
      <c r="P154" s="33">
        <f>Land_EIFS_DET!P233</f>
        <v>0</v>
      </c>
      <c r="Q154" s="86"/>
      <c r="R154" s="152"/>
      <c r="S154" s="61">
        <f>Land_EIFS_DET!S233</f>
        <v>0</v>
      </c>
      <c r="T154" s="26">
        <f>Land_EIFS_DET!T233</f>
        <v>0</v>
      </c>
      <c r="U154" s="62">
        <f>Land_EIFS_DET!U233</f>
        <v>0</v>
      </c>
      <c r="V154" s="47">
        <f>Land_EIFS_DET!U233</f>
        <v>0</v>
      </c>
      <c r="W154" s="118"/>
      <c r="X154" s="118"/>
    </row>
    <row r="155" spans="1:24" ht="19" thickTop="1">
      <c r="A155" s="8"/>
      <c r="B155" s="4" t="str">
        <f>Land_EIFS_DET!B234</f>
        <v>III. Overall access to ecosystem infrastructure functional services</v>
      </c>
      <c r="C155" s="7"/>
      <c r="D155" s="7">
        <f>Land_EIFS_DET!D234</f>
        <v>0</v>
      </c>
      <c r="E155" s="7">
        <f>Land_EIFS_DET!E234</f>
        <v>0</v>
      </c>
      <c r="F155" s="7">
        <f>Land_EIFS_DET!F234</f>
        <v>0</v>
      </c>
      <c r="G155" s="7">
        <f>Land_EIFS_DET!G234</f>
        <v>0</v>
      </c>
      <c r="H155" s="7">
        <f>Land_EIFS_DET!H234</f>
        <v>0</v>
      </c>
      <c r="I155" s="7">
        <f>Land_EIFS_DET!I234</f>
        <v>0</v>
      </c>
      <c r="J155" s="7">
        <f>Land_EIFS_DET!J234</f>
        <v>0</v>
      </c>
      <c r="K155" s="7">
        <f>Land_EIFS_DET!K234</f>
        <v>0</v>
      </c>
      <c r="L155" s="7">
        <f>Land_EIFS_DET!L234</f>
        <v>0</v>
      </c>
      <c r="M155" s="7">
        <f>Land_EIFS_DET!M234</f>
        <v>0</v>
      </c>
      <c r="N155" s="7">
        <f>Land_EIFS_DET!N234</f>
        <v>0</v>
      </c>
      <c r="O155" s="7">
        <f>Land_EIFS_DET!O234</f>
        <v>0</v>
      </c>
      <c r="P155" s="7">
        <f>Land_EIFS_DET!P234</f>
        <v>0</v>
      </c>
      <c r="Q155" s="7"/>
      <c r="R155" s="7"/>
      <c r="S155" s="7">
        <f>Land_EIFS_DET!S234</f>
        <v>0</v>
      </c>
      <c r="T155" s="7">
        <f>Land_EIFS_DET!T234</f>
        <v>0</v>
      </c>
      <c r="U155" s="7">
        <f>Land_EIFS_DET!U234</f>
        <v>0</v>
      </c>
      <c r="V155" s="7">
        <f>Land_EIFS_DET!U234</f>
        <v>0</v>
      </c>
      <c r="W155" s="7"/>
      <c r="X155" s="132"/>
    </row>
    <row r="156" spans="1:24" s="2" customFormat="1" ht="15.5">
      <c r="B156" s="133" t="str">
        <f>Land_EIFS_DET!B235</f>
        <v>TEIP1</v>
      </c>
      <c r="C156" s="18" t="str">
        <f>Land_EIFS_DET!C235</f>
        <v>Opening stock of Total ecosystem infrastructure potential =NLEP1+LREP1</v>
      </c>
      <c r="D156" s="143"/>
      <c r="E156" s="18"/>
      <c r="F156" s="18">
        <f>Land_EIFS_DET!F235</f>
        <v>0</v>
      </c>
      <c r="G156" s="18">
        <f>Land_EIFS_DET!G235</f>
        <v>0</v>
      </c>
      <c r="H156" s="18">
        <f>Land_EIFS_DET!H235</f>
        <v>0</v>
      </c>
      <c r="I156" s="18">
        <f>Land_EIFS_DET!I235</f>
        <v>0</v>
      </c>
      <c r="J156" s="18">
        <f>Land_EIFS_DET!J235</f>
        <v>0</v>
      </c>
      <c r="K156" s="18">
        <f>Land_EIFS_DET!K235</f>
        <v>0</v>
      </c>
      <c r="L156" s="139">
        <f>Land_EIFS_DET!L235</f>
        <v>0</v>
      </c>
      <c r="M156" s="32">
        <f>Land_EIFS_DET!M235</f>
        <v>0</v>
      </c>
      <c r="N156" s="32">
        <f>Land_EIFS_DET!N235</f>
        <v>0</v>
      </c>
      <c r="O156" s="32">
        <f>Land_EIFS_DET!O235</f>
        <v>0</v>
      </c>
      <c r="P156" s="32">
        <f>Land_EIFS_DET!P235</f>
        <v>0</v>
      </c>
      <c r="Q156" s="172"/>
      <c r="R156" s="143"/>
      <c r="S156" s="143">
        <f>Land_EIFS_DET!S235</f>
        <v>0</v>
      </c>
      <c r="T156" s="18">
        <f>Land_EIFS_DET!T235</f>
        <v>0</v>
      </c>
      <c r="U156" s="254">
        <f>Land_EIFS_DET!U235</f>
        <v>0</v>
      </c>
      <c r="V156" s="18">
        <f>Land_EIFS_DET!U235</f>
        <v>0</v>
      </c>
      <c r="W156" s="173"/>
      <c r="X156" s="173"/>
    </row>
    <row r="157" spans="1:24" s="99" customFormat="1" ht="13">
      <c r="B157" s="162" t="str">
        <f>Land_EIFS_DET!B236</f>
        <v>AIP11</v>
      </c>
      <c r="C157" s="100" t="str">
        <f>Land_EIFS_DET!C236</f>
        <v>Urban temperature in the neighbourhood</v>
      </c>
      <c r="D157" s="145">
        <f>Land_EIFS_DET!D236</f>
        <v>0</v>
      </c>
      <c r="E157" s="100">
        <f>Land_EIFS_DET!E236</f>
        <v>0</v>
      </c>
      <c r="F157" s="100">
        <f>Land_EIFS_DET!F236</f>
        <v>0</v>
      </c>
      <c r="G157" s="100">
        <f>Land_EIFS_DET!G236</f>
        <v>0</v>
      </c>
      <c r="H157" s="100">
        <f>Land_EIFS_DET!H236</f>
        <v>0</v>
      </c>
      <c r="I157" s="100">
        <f>Land_EIFS_DET!I236</f>
        <v>0</v>
      </c>
      <c r="J157" s="100">
        <f>Land_EIFS_DET!J236</f>
        <v>0</v>
      </c>
      <c r="K157" s="101">
        <f>Land_EIFS_DET!K236</f>
        <v>0</v>
      </c>
      <c r="L157" s="171">
        <f>Land_EIFS_DET!L236</f>
        <v>0</v>
      </c>
      <c r="M157" s="171">
        <f>Land_EIFS_DET!M236</f>
        <v>0</v>
      </c>
      <c r="N157" s="171">
        <f>Land_EIFS_DET!N236</f>
        <v>0</v>
      </c>
      <c r="O157" s="171">
        <f>Land_EIFS_DET!O236</f>
        <v>0</v>
      </c>
      <c r="P157" s="171">
        <f>Land_EIFS_DET!P236</f>
        <v>0</v>
      </c>
      <c r="Q157" s="172"/>
      <c r="R157" s="145"/>
      <c r="S157" s="145">
        <f>Land_EIFS_DET!S236</f>
        <v>0</v>
      </c>
      <c r="T157" s="100">
        <f>Land_EIFS_DET!T236</f>
        <v>0</v>
      </c>
      <c r="U157" s="155">
        <f>Land_EIFS_DET!U236</f>
        <v>0</v>
      </c>
      <c r="V157" s="101">
        <f>Land_EIFS_DET!U236</f>
        <v>0</v>
      </c>
      <c r="W157" s="173"/>
      <c r="X157" s="173"/>
    </row>
    <row r="158" spans="1:24" s="99" customFormat="1" ht="13">
      <c r="B158" s="162" t="str">
        <f>Land_EIFS_DET!B237</f>
        <v>AIP12</v>
      </c>
      <c r="C158" s="100" t="str">
        <f>Land_EIFS_DET!C237</f>
        <v>Population density in the neighbourhood</v>
      </c>
      <c r="D158" s="145">
        <f>Land_EIFS_DET!D237</f>
        <v>0</v>
      </c>
      <c r="E158" s="100">
        <f>Land_EIFS_DET!E237</f>
        <v>0</v>
      </c>
      <c r="F158" s="100">
        <f>Land_EIFS_DET!F237</f>
        <v>0</v>
      </c>
      <c r="G158" s="100">
        <f>Land_EIFS_DET!G237</f>
        <v>0</v>
      </c>
      <c r="H158" s="100">
        <f>Land_EIFS_DET!H237</f>
        <v>0</v>
      </c>
      <c r="I158" s="100">
        <f>Land_EIFS_DET!I237</f>
        <v>0</v>
      </c>
      <c r="J158" s="100">
        <f>Land_EIFS_DET!J237</f>
        <v>0</v>
      </c>
      <c r="K158" s="101">
        <f>Land_EIFS_DET!K237</f>
        <v>0</v>
      </c>
      <c r="L158" s="171">
        <f>Land_EIFS_DET!L237</f>
        <v>0</v>
      </c>
      <c r="M158" s="171">
        <f>Land_EIFS_DET!M237</f>
        <v>0</v>
      </c>
      <c r="N158" s="171">
        <f>Land_EIFS_DET!N237</f>
        <v>0</v>
      </c>
      <c r="O158" s="171">
        <f>Land_EIFS_DET!O237</f>
        <v>0</v>
      </c>
      <c r="P158" s="171">
        <f>Land_EIFS_DET!P237</f>
        <v>0</v>
      </c>
      <c r="Q158" s="172"/>
      <c r="R158" s="145"/>
      <c r="S158" s="145">
        <f>Land_EIFS_DET!S237</f>
        <v>0</v>
      </c>
      <c r="T158" s="100">
        <f>Land_EIFS_DET!T237</f>
        <v>0</v>
      </c>
      <c r="U158" s="155">
        <f>Land_EIFS_DET!U237</f>
        <v>0</v>
      </c>
      <c r="V158" s="101">
        <f>Land_EIFS_DET!U237</f>
        <v>0</v>
      </c>
      <c r="W158" s="173"/>
      <c r="X158" s="173"/>
    </row>
    <row r="159" spans="1:24" s="99" customFormat="1" ht="13">
      <c r="B159" s="162" t="str">
        <f>Land_EIFS_DET!B238</f>
        <v>AIP13</v>
      </c>
      <c r="C159" s="100" t="str">
        <f>Land_EIFS_DET!C238</f>
        <v>Population weighted neighbourhood urban temperature = AIP11xAIP12</v>
      </c>
      <c r="D159" s="145">
        <f>Land_EIFS_DET!D238</f>
        <v>0</v>
      </c>
      <c r="E159" s="100">
        <f>Land_EIFS_DET!E238</f>
        <v>0</v>
      </c>
      <c r="F159" s="100">
        <f>Land_EIFS_DET!F238</f>
        <v>0</v>
      </c>
      <c r="G159" s="100">
        <f>Land_EIFS_DET!G238</f>
        <v>0</v>
      </c>
      <c r="H159" s="100">
        <f>Land_EIFS_DET!H238</f>
        <v>0</v>
      </c>
      <c r="I159" s="100">
        <f>Land_EIFS_DET!I238</f>
        <v>0</v>
      </c>
      <c r="J159" s="100">
        <f>Land_EIFS_DET!J238</f>
        <v>0</v>
      </c>
      <c r="K159" s="101">
        <f>Land_EIFS_DET!K238</f>
        <v>0</v>
      </c>
      <c r="L159" s="171">
        <f>Land_EIFS_DET!L238</f>
        <v>0</v>
      </c>
      <c r="M159" s="171">
        <f>Land_EIFS_DET!M238</f>
        <v>0</v>
      </c>
      <c r="N159" s="171">
        <f>Land_EIFS_DET!N238</f>
        <v>0</v>
      </c>
      <c r="O159" s="171">
        <f>Land_EIFS_DET!O238</f>
        <v>0</v>
      </c>
      <c r="P159" s="171">
        <f>Land_EIFS_DET!P238</f>
        <v>0</v>
      </c>
      <c r="Q159" s="172"/>
      <c r="R159" s="145"/>
      <c r="S159" s="145">
        <f>Land_EIFS_DET!S238</f>
        <v>0</v>
      </c>
      <c r="T159" s="100">
        <f>Land_EIFS_DET!T238</f>
        <v>0</v>
      </c>
      <c r="U159" s="155">
        <f>Land_EIFS_DET!U238</f>
        <v>0</v>
      </c>
      <c r="V159" s="101">
        <f>Land_EIFS_DET!U238</f>
        <v>0</v>
      </c>
      <c r="W159" s="173"/>
      <c r="X159" s="173"/>
    </row>
    <row r="160" spans="1:24" s="87" customFormat="1" ht="15.5">
      <c r="B160" s="121" t="str">
        <f>Land_EIFS_DET!B239</f>
        <v>AIP1</v>
      </c>
      <c r="C160" s="91" t="str">
        <f>Land_EIFS_DET!C239</f>
        <v>Population's local access to TEIP = sqrt(TEIP1xAIP13)</v>
      </c>
      <c r="D160" s="144">
        <f>Land_EIFS_DET!D239</f>
        <v>0</v>
      </c>
      <c r="E160" s="91">
        <f>Land_EIFS_DET!E239</f>
        <v>0</v>
      </c>
      <c r="F160" s="91">
        <f>Land_EIFS_DET!F239</f>
        <v>0</v>
      </c>
      <c r="G160" s="91">
        <f>Land_EIFS_DET!G239</f>
        <v>0</v>
      </c>
      <c r="H160" s="91">
        <f>Land_EIFS_DET!H239</f>
        <v>0</v>
      </c>
      <c r="I160" s="91">
        <f>Land_EIFS_DET!I239</f>
        <v>0</v>
      </c>
      <c r="J160" s="91">
        <f>Land_EIFS_DET!J239</f>
        <v>0</v>
      </c>
      <c r="K160" s="92">
        <f>Land_EIFS_DET!K239</f>
        <v>0</v>
      </c>
      <c r="L160" s="106">
        <f>Land_EIFS_DET!L239</f>
        <v>0</v>
      </c>
      <c r="M160" s="106">
        <f>Land_EIFS_DET!M239</f>
        <v>0</v>
      </c>
      <c r="N160" s="106">
        <f>Land_EIFS_DET!N239</f>
        <v>0</v>
      </c>
      <c r="O160" s="106">
        <f>Land_EIFS_DET!O239</f>
        <v>0</v>
      </c>
      <c r="P160" s="106">
        <f>Land_EIFS_DET!P239</f>
        <v>0</v>
      </c>
      <c r="Q160" s="107"/>
      <c r="R160" s="144"/>
      <c r="S160" s="144">
        <f>Land_EIFS_DET!S239</f>
        <v>0</v>
      </c>
      <c r="T160" s="91">
        <f>Land_EIFS_DET!T239</f>
        <v>0</v>
      </c>
      <c r="U160" s="134">
        <f>Land_EIFS_DET!U239</f>
        <v>0</v>
      </c>
      <c r="V160" s="92">
        <f>Land_EIFS_DET!U239</f>
        <v>0</v>
      </c>
      <c r="W160" s="169"/>
      <c r="X160" s="169"/>
    </row>
    <row r="161" spans="1:24" s="99" customFormat="1" ht="13">
      <c r="B161" s="162" t="str">
        <f>Land_EIFS_DET!B240</f>
        <v>AIP21</v>
      </c>
      <c r="C161" s="100" t="str">
        <f>Land_EIFS_DET!C240</f>
        <v>Agriculture temperature in the neighbourhood</v>
      </c>
      <c r="D161" s="145">
        <f>Land_EIFS_DET!D240</f>
        <v>0</v>
      </c>
      <c r="E161" s="100">
        <f>Land_EIFS_DET!E240</f>
        <v>0</v>
      </c>
      <c r="F161" s="100">
        <f>Land_EIFS_DET!F240</f>
        <v>0</v>
      </c>
      <c r="G161" s="100">
        <f>Land_EIFS_DET!G240</f>
        <v>0</v>
      </c>
      <c r="H161" s="100">
        <f>Land_EIFS_DET!H240</f>
        <v>0</v>
      </c>
      <c r="I161" s="100">
        <f>Land_EIFS_DET!I240</f>
        <v>0</v>
      </c>
      <c r="J161" s="100">
        <f>Land_EIFS_DET!J240</f>
        <v>0</v>
      </c>
      <c r="K161" s="101">
        <f>Land_EIFS_DET!K240</f>
        <v>0</v>
      </c>
      <c r="L161" s="171">
        <f>Land_EIFS_DET!L240</f>
        <v>0</v>
      </c>
      <c r="M161" s="171">
        <f>Land_EIFS_DET!M240</f>
        <v>0</v>
      </c>
      <c r="N161" s="171">
        <f>Land_EIFS_DET!N240</f>
        <v>0</v>
      </c>
      <c r="O161" s="171">
        <f>Land_EIFS_DET!O240</f>
        <v>0</v>
      </c>
      <c r="P161" s="171">
        <f>Land_EIFS_DET!P240</f>
        <v>0</v>
      </c>
      <c r="Q161" s="172"/>
      <c r="R161" s="145"/>
      <c r="S161" s="145">
        <f>Land_EIFS_DET!S240</f>
        <v>0</v>
      </c>
      <c r="T161" s="100">
        <f>Land_EIFS_DET!T240</f>
        <v>0</v>
      </c>
      <c r="U161" s="155">
        <f>Land_EIFS_DET!U240</f>
        <v>0</v>
      </c>
      <c r="V161" s="101">
        <f>Land_EIFS_DET!U240</f>
        <v>0</v>
      </c>
      <c r="W161" s="173"/>
      <c r="X161" s="173"/>
    </row>
    <row r="162" spans="1:24" s="99" customFormat="1" ht="13">
      <c r="B162" s="162" t="str">
        <f>Land_EIFS_DET!B241</f>
        <v>AIP22</v>
      </c>
      <c r="C162" s="100" t="str">
        <f>Land_EIFS_DET!C241</f>
        <v>Agriculture biocarbon productivity</v>
      </c>
      <c r="D162" s="145">
        <f>Land_EIFS_DET!D241</f>
        <v>0</v>
      </c>
      <c r="E162" s="100">
        <f>Land_EIFS_DET!E241</f>
        <v>0</v>
      </c>
      <c r="F162" s="100">
        <f>Land_EIFS_DET!F241</f>
        <v>0</v>
      </c>
      <c r="G162" s="100">
        <f>Land_EIFS_DET!G241</f>
        <v>0</v>
      </c>
      <c r="H162" s="100">
        <f>Land_EIFS_DET!H241</f>
        <v>0</v>
      </c>
      <c r="I162" s="100">
        <f>Land_EIFS_DET!I241</f>
        <v>0</v>
      </c>
      <c r="J162" s="100">
        <f>Land_EIFS_DET!J241</f>
        <v>0</v>
      </c>
      <c r="K162" s="101">
        <f>Land_EIFS_DET!K241</f>
        <v>0</v>
      </c>
      <c r="L162" s="171">
        <f>Land_EIFS_DET!L241</f>
        <v>0</v>
      </c>
      <c r="M162" s="171">
        <f>Land_EIFS_DET!M241</f>
        <v>0</v>
      </c>
      <c r="N162" s="171">
        <f>Land_EIFS_DET!N241</f>
        <v>0</v>
      </c>
      <c r="O162" s="171">
        <f>Land_EIFS_DET!O241</f>
        <v>0</v>
      </c>
      <c r="P162" s="171">
        <f>Land_EIFS_DET!P241</f>
        <v>0</v>
      </c>
      <c r="Q162" s="172"/>
      <c r="R162" s="145"/>
      <c r="S162" s="145">
        <f>Land_EIFS_DET!S241</f>
        <v>0</v>
      </c>
      <c r="T162" s="100">
        <f>Land_EIFS_DET!T241</f>
        <v>0</v>
      </c>
      <c r="U162" s="155">
        <f>Land_EIFS_DET!U241</f>
        <v>0</v>
      </c>
      <c r="V162" s="101">
        <f>Land_EIFS_DET!U241</f>
        <v>0</v>
      </c>
      <c r="W162" s="173"/>
      <c r="X162" s="173"/>
    </row>
    <row r="163" spans="1:24" s="99" customFormat="1" ht="13">
      <c r="B163" s="162" t="str">
        <f>Land_EIFS_DET!B242</f>
        <v>AIP23</v>
      </c>
      <c r="C163" s="100" t="str">
        <f>Land_EIFS_DET!C242</f>
        <v>Biocarbon weighted agriculture temperature = AIP21xAIP22</v>
      </c>
      <c r="D163" s="145">
        <f>Land_EIFS_DET!D242</f>
        <v>0</v>
      </c>
      <c r="E163" s="100">
        <f>Land_EIFS_DET!E242</f>
        <v>0</v>
      </c>
      <c r="F163" s="100">
        <f>Land_EIFS_DET!F242</f>
        <v>0</v>
      </c>
      <c r="G163" s="100">
        <f>Land_EIFS_DET!G242</f>
        <v>0</v>
      </c>
      <c r="H163" s="100">
        <f>Land_EIFS_DET!H242</f>
        <v>0</v>
      </c>
      <c r="I163" s="100">
        <f>Land_EIFS_DET!I242</f>
        <v>0</v>
      </c>
      <c r="J163" s="100">
        <f>Land_EIFS_DET!J242</f>
        <v>0</v>
      </c>
      <c r="K163" s="101">
        <f>Land_EIFS_DET!K242</f>
        <v>0</v>
      </c>
      <c r="L163" s="171">
        <f>Land_EIFS_DET!L242</f>
        <v>0</v>
      </c>
      <c r="M163" s="171">
        <f>Land_EIFS_DET!M242</f>
        <v>0</v>
      </c>
      <c r="N163" s="171">
        <f>Land_EIFS_DET!N242</f>
        <v>0</v>
      </c>
      <c r="O163" s="171">
        <f>Land_EIFS_DET!O242</f>
        <v>0</v>
      </c>
      <c r="P163" s="171">
        <f>Land_EIFS_DET!P242</f>
        <v>0</v>
      </c>
      <c r="Q163" s="172"/>
      <c r="R163" s="145"/>
      <c r="S163" s="145">
        <f>Land_EIFS_DET!S242</f>
        <v>0</v>
      </c>
      <c r="T163" s="100">
        <f>Land_EIFS_DET!T242</f>
        <v>0</v>
      </c>
      <c r="U163" s="155">
        <f>Land_EIFS_DET!U242</f>
        <v>0</v>
      </c>
      <c r="V163" s="101">
        <f>Land_EIFS_DET!U242</f>
        <v>0</v>
      </c>
      <c r="W163" s="173"/>
      <c r="X163" s="173"/>
    </row>
    <row r="164" spans="1:24" s="87" customFormat="1" ht="15.5">
      <c r="B164" s="121" t="str">
        <f>Land_EIFS_DET!B243</f>
        <v>AIP2</v>
      </c>
      <c r="C164" s="91" t="str">
        <f>Land_EIFS_DET!C243</f>
        <v>Population's local access to agro-ecosystems services = sqrt(AIP1xAIP23)</v>
      </c>
      <c r="D164" s="144">
        <f>Land_EIFS_DET!D243</f>
        <v>0</v>
      </c>
      <c r="E164" s="91">
        <f>Land_EIFS_DET!E243</f>
        <v>0</v>
      </c>
      <c r="F164" s="91">
        <f>Land_EIFS_DET!F243</f>
        <v>0</v>
      </c>
      <c r="G164" s="91">
        <f>Land_EIFS_DET!G243</f>
        <v>0</v>
      </c>
      <c r="H164" s="91">
        <f>Land_EIFS_DET!H243</f>
        <v>0</v>
      </c>
      <c r="I164" s="91">
        <f>Land_EIFS_DET!I243</f>
        <v>0</v>
      </c>
      <c r="J164" s="91">
        <f>Land_EIFS_DET!J243</f>
        <v>0</v>
      </c>
      <c r="K164" s="92">
        <f>Land_EIFS_DET!K243</f>
        <v>0</v>
      </c>
      <c r="L164" s="106">
        <f>Land_EIFS_DET!L243</f>
        <v>0</v>
      </c>
      <c r="M164" s="106">
        <f>Land_EIFS_DET!M243</f>
        <v>0</v>
      </c>
      <c r="N164" s="106">
        <f>Land_EIFS_DET!N243</f>
        <v>0</v>
      </c>
      <c r="O164" s="106">
        <f>Land_EIFS_DET!O243</f>
        <v>0</v>
      </c>
      <c r="P164" s="106">
        <f>Land_EIFS_DET!P243</f>
        <v>0</v>
      </c>
      <c r="Q164" s="107"/>
      <c r="R164" s="144"/>
      <c r="S164" s="144">
        <f>Land_EIFS_DET!S243</f>
        <v>0</v>
      </c>
      <c r="T164" s="91">
        <f>Land_EIFS_DET!T243</f>
        <v>0</v>
      </c>
      <c r="U164" s="134">
        <f>Land_EIFS_DET!U243</f>
        <v>0</v>
      </c>
      <c r="V164" s="92">
        <f>Land_EIFS_DET!U243</f>
        <v>0</v>
      </c>
      <c r="W164" s="169"/>
      <c r="X164" s="169"/>
    </row>
    <row r="165" spans="1:24" s="99" customFormat="1" ht="13">
      <c r="B165" s="162" t="str">
        <f>Land_EIFS_DET!B244</f>
        <v>AIP31</v>
      </c>
      <c r="C165" s="100" t="str">
        <f>Land_EIFS_DET!C244</f>
        <v>Nature conservation areas</v>
      </c>
      <c r="D165" s="145">
        <f>Land_EIFS_DET!D244</f>
        <v>0</v>
      </c>
      <c r="E165" s="100">
        <f>Land_EIFS_DET!E244</f>
        <v>0</v>
      </c>
      <c r="F165" s="100">
        <f>Land_EIFS_DET!F244</f>
        <v>0</v>
      </c>
      <c r="G165" s="100">
        <f>Land_EIFS_DET!G244</f>
        <v>0</v>
      </c>
      <c r="H165" s="100">
        <f>Land_EIFS_DET!H244</f>
        <v>0</v>
      </c>
      <c r="I165" s="100">
        <f>Land_EIFS_DET!I244</f>
        <v>0</v>
      </c>
      <c r="J165" s="100">
        <f>Land_EIFS_DET!J244</f>
        <v>0</v>
      </c>
      <c r="K165" s="101">
        <f>Land_EIFS_DET!K244</f>
        <v>0</v>
      </c>
      <c r="L165" s="171">
        <f>Land_EIFS_DET!L244</f>
        <v>0</v>
      </c>
      <c r="M165" s="171">
        <f>Land_EIFS_DET!M244</f>
        <v>0</v>
      </c>
      <c r="N165" s="171">
        <f>Land_EIFS_DET!N244</f>
        <v>0</v>
      </c>
      <c r="O165" s="171">
        <f>Land_EIFS_DET!O244</f>
        <v>0</v>
      </c>
      <c r="P165" s="171">
        <f>Land_EIFS_DET!P244</f>
        <v>0</v>
      </c>
      <c r="Q165" s="172"/>
      <c r="R165" s="145"/>
      <c r="S165" s="145">
        <f>Land_EIFS_DET!S244</f>
        <v>0</v>
      </c>
      <c r="T165" s="100">
        <f>Land_EIFS_DET!T244</f>
        <v>0</v>
      </c>
      <c r="U165" s="155">
        <f>Land_EIFS_DET!U244</f>
        <v>0</v>
      </c>
      <c r="V165" s="101">
        <f>Land_EIFS_DET!U244</f>
        <v>0</v>
      </c>
      <c r="W165" s="173"/>
      <c r="X165" s="173"/>
    </row>
    <row r="166" spans="1:24" s="87" customFormat="1" ht="15.5">
      <c r="B166" s="121" t="str">
        <f>Land_EIFS_DET!B245</f>
        <v>AIP3</v>
      </c>
      <c r="C166" s="91" t="str">
        <f>Land_EIFS_DET!C245</f>
        <v>Local access to TEIP for Nature conservation = sqrt(TEIP1xAIP31)</v>
      </c>
      <c r="D166" s="144">
        <f>Land_EIFS_DET!D245</f>
        <v>0</v>
      </c>
      <c r="E166" s="91">
        <f>Land_EIFS_DET!E245</f>
        <v>0</v>
      </c>
      <c r="F166" s="91">
        <f>Land_EIFS_DET!F245</f>
        <v>0</v>
      </c>
      <c r="G166" s="91">
        <f>Land_EIFS_DET!G245</f>
        <v>0</v>
      </c>
      <c r="H166" s="91">
        <f>Land_EIFS_DET!H245</f>
        <v>0</v>
      </c>
      <c r="I166" s="91">
        <f>Land_EIFS_DET!I245</f>
        <v>0</v>
      </c>
      <c r="J166" s="91">
        <f>Land_EIFS_DET!J245</f>
        <v>0</v>
      </c>
      <c r="K166" s="92">
        <f>Land_EIFS_DET!K245</f>
        <v>0</v>
      </c>
      <c r="L166" s="106">
        <f>Land_EIFS_DET!L245</f>
        <v>0</v>
      </c>
      <c r="M166" s="106">
        <f>Land_EIFS_DET!M245</f>
        <v>0</v>
      </c>
      <c r="N166" s="106">
        <f>Land_EIFS_DET!N245</f>
        <v>0</v>
      </c>
      <c r="O166" s="106">
        <f>Land_EIFS_DET!O245</f>
        <v>0</v>
      </c>
      <c r="P166" s="106">
        <f>Land_EIFS_DET!P245</f>
        <v>0</v>
      </c>
      <c r="Q166" s="107"/>
      <c r="R166" s="144"/>
      <c r="S166" s="144">
        <f>Land_EIFS_DET!S245</f>
        <v>0</v>
      </c>
      <c r="T166" s="91">
        <f>Land_EIFS_DET!T245</f>
        <v>0</v>
      </c>
      <c r="U166" s="134">
        <f>Land_EIFS_DET!U245</f>
        <v>0</v>
      </c>
      <c r="V166" s="92">
        <f>Land_EIFS_DET!U245</f>
        <v>0</v>
      </c>
      <c r="W166" s="169"/>
      <c r="X166" s="169"/>
    </row>
    <row r="167" spans="1:24" s="99" customFormat="1" ht="13">
      <c r="B167" s="162" t="str">
        <f>Land_EIFS_DET!B246</f>
        <v>AIP41</v>
      </c>
      <c r="C167" s="100" t="str">
        <f>Land_EIFS_DET!C246</f>
        <v>Subbasins cumulated mean TEIP index</v>
      </c>
      <c r="D167" s="145">
        <f>Land_EIFS_DET!D246</f>
        <v>0</v>
      </c>
      <c r="E167" s="100">
        <f>Land_EIFS_DET!E246</f>
        <v>0</v>
      </c>
      <c r="F167" s="100">
        <f>Land_EIFS_DET!F246</f>
        <v>0</v>
      </c>
      <c r="G167" s="100">
        <f>Land_EIFS_DET!G246</f>
        <v>0</v>
      </c>
      <c r="H167" s="100">
        <f>Land_EIFS_DET!H246</f>
        <v>0</v>
      </c>
      <c r="I167" s="100">
        <f>Land_EIFS_DET!I246</f>
        <v>0</v>
      </c>
      <c r="J167" s="100">
        <f>Land_EIFS_DET!J246</f>
        <v>0</v>
      </c>
      <c r="K167" s="101">
        <f>Land_EIFS_DET!K246</f>
        <v>0</v>
      </c>
      <c r="L167" s="171">
        <f>Land_EIFS_DET!L246</f>
        <v>0</v>
      </c>
      <c r="M167" s="171">
        <f>Land_EIFS_DET!M246</f>
        <v>0</v>
      </c>
      <c r="N167" s="171">
        <f>Land_EIFS_DET!N246</f>
        <v>0</v>
      </c>
      <c r="O167" s="171">
        <f>Land_EIFS_DET!O246</f>
        <v>0</v>
      </c>
      <c r="P167" s="171">
        <f>Land_EIFS_DET!P246</f>
        <v>0</v>
      </c>
      <c r="Q167" s="172"/>
      <c r="R167" s="145"/>
      <c r="S167" s="145">
        <f>Land_EIFS_DET!S246</f>
        <v>0</v>
      </c>
      <c r="T167" s="100">
        <f>Land_EIFS_DET!T246</f>
        <v>0</v>
      </c>
      <c r="U167" s="155">
        <f>Land_EIFS_DET!U246</f>
        <v>0</v>
      </c>
      <c r="V167" s="101">
        <f>Land_EIFS_DET!U246</f>
        <v>0</v>
      </c>
      <c r="W167" s="173"/>
      <c r="X167" s="173"/>
    </row>
    <row r="168" spans="1:24" s="99" customFormat="1" ht="13">
      <c r="B168" s="162" t="str">
        <f>Land_EIFS_DET!B247</f>
        <v>AIP42</v>
      </c>
      <c r="C168" s="100" t="str">
        <f>Land_EIFS_DET!C247</f>
        <v>Subbasin population mean density</v>
      </c>
      <c r="D168" s="145">
        <f>Land_EIFS_DET!D247</f>
        <v>0</v>
      </c>
      <c r="E168" s="100">
        <f>Land_EIFS_DET!E247</f>
        <v>0</v>
      </c>
      <c r="F168" s="100">
        <f>Land_EIFS_DET!F247</f>
        <v>0</v>
      </c>
      <c r="G168" s="100">
        <f>Land_EIFS_DET!G247</f>
        <v>0</v>
      </c>
      <c r="H168" s="100">
        <f>Land_EIFS_DET!H247</f>
        <v>0</v>
      </c>
      <c r="I168" s="100">
        <f>Land_EIFS_DET!I247</f>
        <v>0</v>
      </c>
      <c r="J168" s="100">
        <f>Land_EIFS_DET!J247</f>
        <v>0</v>
      </c>
      <c r="K168" s="101">
        <f>Land_EIFS_DET!K247</f>
        <v>0</v>
      </c>
      <c r="L168" s="171">
        <f>Land_EIFS_DET!L247</f>
        <v>0</v>
      </c>
      <c r="M168" s="171">
        <f>Land_EIFS_DET!M247</f>
        <v>0</v>
      </c>
      <c r="N168" s="171">
        <f>Land_EIFS_DET!N247</f>
        <v>0</v>
      </c>
      <c r="O168" s="171">
        <f>Land_EIFS_DET!O247</f>
        <v>0</v>
      </c>
      <c r="P168" s="171">
        <f>Land_EIFS_DET!P247</f>
        <v>0</v>
      </c>
      <c r="Q168" s="172"/>
      <c r="R168" s="145"/>
      <c r="S168" s="145">
        <f>Land_EIFS_DET!S247</f>
        <v>0</v>
      </c>
      <c r="T168" s="100">
        <f>Land_EIFS_DET!T247</f>
        <v>0</v>
      </c>
      <c r="U168" s="155">
        <f>Land_EIFS_DET!U247</f>
        <v>0</v>
      </c>
      <c r="V168" s="101">
        <f>Land_EIFS_DET!U247</f>
        <v>0</v>
      </c>
      <c r="W168" s="173"/>
      <c r="X168" s="173"/>
    </row>
    <row r="169" spans="1:24" s="87" customFormat="1" ht="15.5">
      <c r="B169" s="121" t="str">
        <f>Land_EIFS_DET!B248</f>
        <v>AIP4</v>
      </c>
      <c r="C169" s="91" t="str">
        <f>Land_EIFS_DET!C248</f>
        <v>Basin access to water regulating services = sqrt(AIP41xAIP42)</v>
      </c>
      <c r="D169" s="144">
        <f>Land_EIFS_DET!D248</f>
        <v>0</v>
      </c>
      <c r="E169" s="91">
        <f>Land_EIFS_DET!E248</f>
        <v>0</v>
      </c>
      <c r="F169" s="91">
        <f>Land_EIFS_DET!F248</f>
        <v>0</v>
      </c>
      <c r="G169" s="91">
        <f>Land_EIFS_DET!G248</f>
        <v>0</v>
      </c>
      <c r="H169" s="91">
        <f>Land_EIFS_DET!H248</f>
        <v>0</v>
      </c>
      <c r="I169" s="91">
        <f>Land_EIFS_DET!I248</f>
        <v>0</v>
      </c>
      <c r="J169" s="91">
        <f>Land_EIFS_DET!J248</f>
        <v>0</v>
      </c>
      <c r="K169" s="92">
        <f>Land_EIFS_DET!K248</f>
        <v>0</v>
      </c>
      <c r="L169" s="106">
        <f>Land_EIFS_DET!L248</f>
        <v>0</v>
      </c>
      <c r="M169" s="106">
        <f>Land_EIFS_DET!M248</f>
        <v>0</v>
      </c>
      <c r="N169" s="106">
        <f>Land_EIFS_DET!N248</f>
        <v>0</v>
      </c>
      <c r="O169" s="106">
        <f>Land_EIFS_DET!O248</f>
        <v>0</v>
      </c>
      <c r="P169" s="106">
        <f>Land_EIFS_DET!P248</f>
        <v>0</v>
      </c>
      <c r="Q169" s="107"/>
      <c r="R169" s="144"/>
      <c r="S169" s="144">
        <f>Land_EIFS_DET!S248</f>
        <v>0</v>
      </c>
      <c r="T169" s="91">
        <f>Land_EIFS_DET!T248</f>
        <v>0</v>
      </c>
      <c r="U169" s="134">
        <f>Land_EIFS_DET!U248</f>
        <v>0</v>
      </c>
      <c r="V169" s="92">
        <f>Land_EIFS_DET!U248</f>
        <v>0</v>
      </c>
      <c r="W169" s="169"/>
      <c r="X169" s="169"/>
    </row>
    <row r="170" spans="1:24" s="99" customFormat="1" ht="13">
      <c r="B170" s="162" t="str">
        <f>Land_EIFS_DET!B249</f>
        <v>AIP51</v>
      </c>
      <c r="C170" s="100" t="str">
        <f>Land_EIFS_DET!C249</f>
        <v>Tourists infrastructure temperature in the neighbourhood</v>
      </c>
      <c r="D170" s="145">
        <f>Land_EIFS_DET!D249</f>
        <v>0</v>
      </c>
      <c r="E170" s="100">
        <f>Land_EIFS_DET!E249</f>
        <v>0</v>
      </c>
      <c r="F170" s="100">
        <f>Land_EIFS_DET!F249</f>
        <v>0</v>
      </c>
      <c r="G170" s="100">
        <f>Land_EIFS_DET!G249</f>
        <v>0</v>
      </c>
      <c r="H170" s="100">
        <f>Land_EIFS_DET!H249</f>
        <v>0</v>
      </c>
      <c r="I170" s="100">
        <f>Land_EIFS_DET!I249</f>
        <v>0</v>
      </c>
      <c r="J170" s="100">
        <f>Land_EIFS_DET!J249</f>
        <v>0</v>
      </c>
      <c r="K170" s="101">
        <f>Land_EIFS_DET!K249</f>
        <v>0</v>
      </c>
      <c r="L170" s="171">
        <f>Land_EIFS_DET!L249</f>
        <v>0</v>
      </c>
      <c r="M170" s="171">
        <f>Land_EIFS_DET!M249</f>
        <v>0</v>
      </c>
      <c r="N170" s="171">
        <f>Land_EIFS_DET!N249</f>
        <v>0</v>
      </c>
      <c r="O170" s="171">
        <f>Land_EIFS_DET!O249</f>
        <v>0</v>
      </c>
      <c r="P170" s="171">
        <f>Land_EIFS_DET!P249</f>
        <v>0</v>
      </c>
      <c r="Q170" s="172"/>
      <c r="R170" s="145"/>
      <c r="S170" s="145">
        <f>Land_EIFS_DET!S249</f>
        <v>0</v>
      </c>
      <c r="T170" s="100">
        <f>Land_EIFS_DET!T249</f>
        <v>0</v>
      </c>
      <c r="U170" s="155">
        <f>Land_EIFS_DET!U249</f>
        <v>0</v>
      </c>
      <c r="V170" s="101">
        <f>Land_EIFS_DET!U249</f>
        <v>0</v>
      </c>
      <c r="W170" s="173"/>
      <c r="X170" s="173"/>
    </row>
    <row r="171" spans="1:24" s="99" customFormat="1" ht="13">
      <c r="B171" s="162" t="str">
        <f>Land_EIFS_DET!B250</f>
        <v>AIP52</v>
      </c>
      <c r="C171" s="100" t="str">
        <f>Land_EIFS_DET!C250</f>
        <v>Tourists frequentation</v>
      </c>
      <c r="D171" s="145">
        <f>Land_EIFS_DET!D250</f>
        <v>0</v>
      </c>
      <c r="E171" s="100">
        <f>Land_EIFS_DET!E250</f>
        <v>0</v>
      </c>
      <c r="F171" s="100">
        <f>Land_EIFS_DET!F250</f>
        <v>0</v>
      </c>
      <c r="G171" s="100">
        <f>Land_EIFS_DET!G250</f>
        <v>0</v>
      </c>
      <c r="H171" s="100">
        <f>Land_EIFS_DET!H250</f>
        <v>0</v>
      </c>
      <c r="I171" s="100">
        <f>Land_EIFS_DET!I250</f>
        <v>0</v>
      </c>
      <c r="J171" s="100">
        <f>Land_EIFS_DET!J250</f>
        <v>0</v>
      </c>
      <c r="K171" s="101">
        <f>Land_EIFS_DET!K250</f>
        <v>0</v>
      </c>
      <c r="L171" s="171">
        <f>Land_EIFS_DET!L250</f>
        <v>0</v>
      </c>
      <c r="M171" s="171">
        <f>Land_EIFS_DET!M250</f>
        <v>0</v>
      </c>
      <c r="N171" s="171">
        <f>Land_EIFS_DET!N250</f>
        <v>0</v>
      </c>
      <c r="O171" s="171">
        <f>Land_EIFS_DET!O250</f>
        <v>0</v>
      </c>
      <c r="P171" s="171">
        <f>Land_EIFS_DET!P250</f>
        <v>0</v>
      </c>
      <c r="Q171" s="172"/>
      <c r="R171" s="145"/>
      <c r="S171" s="145">
        <f>Land_EIFS_DET!S250</f>
        <v>0</v>
      </c>
      <c r="T171" s="100">
        <f>Land_EIFS_DET!T250</f>
        <v>0</v>
      </c>
      <c r="U171" s="155">
        <f>Land_EIFS_DET!U250</f>
        <v>0</v>
      </c>
      <c r="V171" s="101">
        <f>Land_EIFS_DET!U250</f>
        <v>0</v>
      </c>
      <c r="W171" s="173"/>
      <c r="X171" s="173"/>
    </row>
    <row r="172" spans="1:24" s="99" customFormat="1" ht="13">
      <c r="B172" s="162" t="str">
        <f>Land_EIFS_DET!B251</f>
        <v>AIP53</v>
      </c>
      <c r="C172" s="100" t="str">
        <f>Land_EIFS_DET!C251</f>
        <v>Toursits weighted neighbourhood infrastructure temperature</v>
      </c>
      <c r="D172" s="145">
        <f>Land_EIFS_DET!D251</f>
        <v>0</v>
      </c>
      <c r="E172" s="100">
        <f>Land_EIFS_DET!E251</f>
        <v>0</v>
      </c>
      <c r="F172" s="100">
        <f>Land_EIFS_DET!F251</f>
        <v>0</v>
      </c>
      <c r="G172" s="100">
        <f>Land_EIFS_DET!G251</f>
        <v>0</v>
      </c>
      <c r="H172" s="100">
        <f>Land_EIFS_DET!H251</f>
        <v>0</v>
      </c>
      <c r="I172" s="100">
        <f>Land_EIFS_DET!I251</f>
        <v>0</v>
      </c>
      <c r="J172" s="100">
        <f>Land_EIFS_DET!J251</f>
        <v>0</v>
      </c>
      <c r="K172" s="101">
        <f>Land_EIFS_DET!K251</f>
        <v>0</v>
      </c>
      <c r="L172" s="171">
        <f>Land_EIFS_DET!L251</f>
        <v>0</v>
      </c>
      <c r="M172" s="171">
        <f>Land_EIFS_DET!M251</f>
        <v>0</v>
      </c>
      <c r="N172" s="171">
        <f>Land_EIFS_DET!N251</f>
        <v>0</v>
      </c>
      <c r="O172" s="171">
        <f>Land_EIFS_DET!O251</f>
        <v>0</v>
      </c>
      <c r="P172" s="171">
        <f>Land_EIFS_DET!P251</f>
        <v>0</v>
      </c>
      <c r="Q172" s="172"/>
      <c r="R172" s="145"/>
      <c r="S172" s="145">
        <f>Land_EIFS_DET!S251</f>
        <v>0</v>
      </c>
      <c r="T172" s="100">
        <f>Land_EIFS_DET!T251</f>
        <v>0</v>
      </c>
      <c r="U172" s="155">
        <f>Land_EIFS_DET!U251</f>
        <v>0</v>
      </c>
      <c r="V172" s="101">
        <f>Land_EIFS_DET!U251</f>
        <v>0</v>
      </c>
      <c r="W172" s="173"/>
      <c r="X172" s="173"/>
    </row>
    <row r="173" spans="1:24" s="87" customFormat="1" ht="15.5">
      <c r="B173" s="121" t="str">
        <f>Land_EIFS_DET!B252</f>
        <v>AIP6</v>
      </c>
      <c r="C173" s="91" t="str">
        <f>Land_EIFS_DET!C252</f>
        <v>Regional access to TEIP [tourism] = sqrt(TEIP1xAIP53)</v>
      </c>
      <c r="D173" s="144">
        <f>Land_EIFS_DET!D252</f>
        <v>0</v>
      </c>
      <c r="E173" s="91">
        <f>Land_EIFS_DET!E252</f>
        <v>0</v>
      </c>
      <c r="F173" s="91">
        <f>Land_EIFS_DET!F252</f>
        <v>0</v>
      </c>
      <c r="G173" s="91">
        <f>Land_EIFS_DET!G252</f>
        <v>0</v>
      </c>
      <c r="H173" s="91">
        <f>Land_EIFS_DET!H252</f>
        <v>0</v>
      </c>
      <c r="I173" s="91">
        <f>Land_EIFS_DET!I252</f>
        <v>0</v>
      </c>
      <c r="J173" s="91">
        <f>Land_EIFS_DET!J252</f>
        <v>0</v>
      </c>
      <c r="K173" s="92">
        <f>Land_EIFS_DET!K252</f>
        <v>0</v>
      </c>
      <c r="L173" s="106">
        <f>Land_EIFS_DET!L252</f>
        <v>0</v>
      </c>
      <c r="M173" s="106">
        <f>Land_EIFS_DET!M252</f>
        <v>0</v>
      </c>
      <c r="N173" s="106">
        <f>Land_EIFS_DET!N252</f>
        <v>0</v>
      </c>
      <c r="O173" s="106">
        <f>Land_EIFS_DET!O252</f>
        <v>0</v>
      </c>
      <c r="P173" s="106">
        <f>Land_EIFS_DET!P252</f>
        <v>0</v>
      </c>
      <c r="Q173" s="107"/>
      <c r="R173" s="144"/>
      <c r="S173" s="144">
        <f>Land_EIFS_DET!S252</f>
        <v>0</v>
      </c>
      <c r="T173" s="91">
        <f>Land_EIFS_DET!T252</f>
        <v>0</v>
      </c>
      <c r="U173" s="134">
        <f>Land_EIFS_DET!U252</f>
        <v>0</v>
      </c>
      <c r="V173" s="92">
        <f>Land_EIFS_DET!U252</f>
        <v>0</v>
      </c>
      <c r="W173" s="169"/>
      <c r="X173" s="169"/>
    </row>
    <row r="174" spans="1:24" s="99" customFormat="1" ht="13">
      <c r="B174" s="162" t="str">
        <f>Land_EIFS_DET!B253</f>
        <v>AIP71</v>
      </c>
      <c r="C174" s="100" t="str">
        <f>Land_EIFS_DET!C253</f>
        <v>International importance habitats and ecological networks</v>
      </c>
      <c r="D174" s="145">
        <f>Land_EIFS_DET!D253</f>
        <v>0</v>
      </c>
      <c r="E174" s="100">
        <f>Land_EIFS_DET!E253</f>
        <v>0</v>
      </c>
      <c r="F174" s="100">
        <f>Land_EIFS_DET!F253</f>
        <v>0</v>
      </c>
      <c r="G174" s="100">
        <f>Land_EIFS_DET!G253</f>
        <v>0</v>
      </c>
      <c r="H174" s="100">
        <f>Land_EIFS_DET!H253</f>
        <v>0</v>
      </c>
      <c r="I174" s="100">
        <f>Land_EIFS_DET!I253</f>
        <v>0</v>
      </c>
      <c r="J174" s="100">
        <f>Land_EIFS_DET!J253</f>
        <v>0</v>
      </c>
      <c r="K174" s="101">
        <f>Land_EIFS_DET!K253</f>
        <v>0</v>
      </c>
      <c r="L174" s="171">
        <f>Land_EIFS_DET!L253</f>
        <v>0</v>
      </c>
      <c r="M174" s="171">
        <f>Land_EIFS_DET!M253</f>
        <v>0</v>
      </c>
      <c r="N174" s="171">
        <f>Land_EIFS_DET!N253</f>
        <v>0</v>
      </c>
      <c r="O174" s="171">
        <f>Land_EIFS_DET!O253</f>
        <v>0</v>
      </c>
      <c r="P174" s="171">
        <f>Land_EIFS_DET!P253</f>
        <v>0</v>
      </c>
      <c r="Q174" s="172"/>
      <c r="R174" s="145"/>
      <c r="S174" s="145">
        <f>Land_EIFS_DET!S253</f>
        <v>0</v>
      </c>
      <c r="T174" s="100">
        <f>Land_EIFS_DET!T253</f>
        <v>0</v>
      </c>
      <c r="U174" s="155">
        <f>Land_EIFS_DET!U253</f>
        <v>0</v>
      </c>
      <c r="V174" s="101">
        <f>Land_EIFS_DET!U253</f>
        <v>0</v>
      </c>
      <c r="W174" s="173"/>
      <c r="X174" s="173"/>
    </row>
    <row r="175" spans="1:24" s="87" customFormat="1" ht="16" thickBot="1">
      <c r="B175" s="128" t="str">
        <f>Land_EIFS_DET!B254</f>
        <v>AIP7</v>
      </c>
      <c r="C175" s="102" t="str">
        <f>Land_EIFS_DET!C254</f>
        <v>Global access of nature conservation services = sqrt(TEIP1xAIP71)</v>
      </c>
      <c r="D175" s="146">
        <f>Land_EIFS_DET!D254</f>
        <v>0</v>
      </c>
      <c r="E175" s="93">
        <f>Land_EIFS_DET!E254</f>
        <v>0</v>
      </c>
      <c r="F175" s="93">
        <f>Land_EIFS_DET!F254</f>
        <v>0</v>
      </c>
      <c r="G175" s="93">
        <f>Land_EIFS_DET!G254</f>
        <v>0</v>
      </c>
      <c r="H175" s="93">
        <f>Land_EIFS_DET!H254</f>
        <v>0</v>
      </c>
      <c r="I175" s="93">
        <f>Land_EIFS_DET!I254</f>
        <v>0</v>
      </c>
      <c r="J175" s="93">
        <f>Land_EIFS_DET!J254</f>
        <v>0</v>
      </c>
      <c r="K175" s="94">
        <f>Land_EIFS_DET!K254</f>
        <v>0</v>
      </c>
      <c r="L175" s="108">
        <f>Land_EIFS_DET!L254</f>
        <v>0</v>
      </c>
      <c r="M175" s="108">
        <f>Land_EIFS_DET!M254</f>
        <v>0</v>
      </c>
      <c r="N175" s="108">
        <f>Land_EIFS_DET!N254</f>
        <v>0</v>
      </c>
      <c r="O175" s="108">
        <f>Land_EIFS_DET!O254</f>
        <v>0</v>
      </c>
      <c r="P175" s="108">
        <f>Land_EIFS_DET!P254</f>
        <v>0</v>
      </c>
      <c r="Q175" s="109"/>
      <c r="R175" s="146"/>
      <c r="S175" s="146">
        <f>Land_EIFS_DET!S254</f>
        <v>0</v>
      </c>
      <c r="T175" s="93">
        <f>Land_EIFS_DET!T254</f>
        <v>0</v>
      </c>
      <c r="U175" s="156">
        <f>Land_EIFS_DET!U254</f>
        <v>0</v>
      </c>
      <c r="V175" s="94">
        <f>Land_EIFS_DET!U254</f>
        <v>0</v>
      </c>
      <c r="W175" s="170"/>
      <c r="X175" s="170"/>
    </row>
    <row r="176" spans="1:24" ht="19" thickTop="1">
      <c r="A176" s="8"/>
      <c r="B176" s="112" t="str">
        <f>Land_EIFS_DET!B255</f>
        <v>IV. Table of indexes of intensity of use and ecosystem health</v>
      </c>
      <c r="C176" s="6"/>
      <c r="D176" s="6">
        <f>Land_EIFS_DET!D255</f>
        <v>0</v>
      </c>
      <c r="E176" s="6">
        <f>Land_EIFS_DET!E255</f>
        <v>0</v>
      </c>
      <c r="F176" s="6">
        <f>Land_EIFS_DET!F255</f>
        <v>0</v>
      </c>
      <c r="G176" s="6">
        <f>Land_EIFS_DET!G255</f>
        <v>0</v>
      </c>
      <c r="H176" s="6">
        <f>Land_EIFS_DET!H255</f>
        <v>0</v>
      </c>
      <c r="I176" s="6">
        <f>Land_EIFS_DET!I255</f>
        <v>0</v>
      </c>
      <c r="J176" s="6">
        <f>Land_EIFS_DET!J255</f>
        <v>0</v>
      </c>
      <c r="K176" s="6">
        <f>Land_EIFS_DET!K255</f>
        <v>0</v>
      </c>
      <c r="L176" s="6">
        <f>Land_EIFS_DET!L255</f>
        <v>0</v>
      </c>
      <c r="M176" s="6">
        <f>Land_EIFS_DET!M255</f>
        <v>0</v>
      </c>
      <c r="N176" s="6">
        <f>Land_EIFS_DET!N255</f>
        <v>0</v>
      </c>
      <c r="O176" s="6">
        <f>Land_EIFS_DET!O255</f>
        <v>0</v>
      </c>
      <c r="P176" s="6">
        <f>Land_EIFS_DET!P255</f>
        <v>0</v>
      </c>
      <c r="Q176" s="6"/>
      <c r="R176" s="6"/>
      <c r="S176" s="6">
        <f>Land_EIFS_DET!S255</f>
        <v>0</v>
      </c>
      <c r="T176" s="6">
        <f>Land_EIFS_DET!T255</f>
        <v>0</v>
      </c>
      <c r="U176" s="6">
        <f>Land_EIFS_DET!U255</f>
        <v>0</v>
      </c>
      <c r="V176" s="6">
        <f>Land_EIFS_DET!U255</f>
        <v>0</v>
      </c>
      <c r="W176" s="6"/>
      <c r="X176" s="113"/>
    </row>
    <row r="177" spans="2:24" s="2" customFormat="1" ht="19.5" customHeight="1">
      <c r="B177" s="124" t="str">
        <f>Land_EIFS_DET!B256</f>
        <v>EIU</v>
      </c>
      <c r="C177" s="195" t="str">
        <f>Land_EIFS_DET!C256</f>
        <v>Ecosystem infrastructure use intensity = TEIP2/TEIP1</v>
      </c>
      <c r="D177" s="80">
        <f>Land_EIFS_DET!D256</f>
        <v>0</v>
      </c>
      <c r="E177" s="38">
        <f>Land_EIFS_DET!E256</f>
        <v>0</v>
      </c>
      <c r="F177" s="38">
        <f>Land_EIFS_DET!F256</f>
        <v>0</v>
      </c>
      <c r="G177" s="38">
        <f>Land_EIFS_DET!G256</f>
        <v>0</v>
      </c>
      <c r="H177" s="38">
        <f>Land_EIFS_DET!H256</f>
        <v>0</v>
      </c>
      <c r="I177" s="38">
        <f>Land_EIFS_DET!I256</f>
        <v>0</v>
      </c>
      <c r="J177" s="38">
        <f>Land_EIFS_DET!J256</f>
        <v>0</v>
      </c>
      <c r="K177" s="70">
        <f>Land_EIFS_DET!K256</f>
        <v>0</v>
      </c>
      <c r="L177" s="80">
        <f>Land_EIFS_DET!L256</f>
        <v>0</v>
      </c>
      <c r="M177" s="38">
        <f>Land_EIFS_DET!M256</f>
        <v>0</v>
      </c>
      <c r="N177" s="38">
        <f>Land_EIFS_DET!N256</f>
        <v>0</v>
      </c>
      <c r="O177" s="38">
        <f>Land_EIFS_DET!O256</f>
        <v>0</v>
      </c>
      <c r="P177" s="38">
        <f>Land_EIFS_DET!P256</f>
        <v>0</v>
      </c>
      <c r="Q177" s="70"/>
      <c r="R177" s="80"/>
      <c r="S177" s="80">
        <f>Land_EIFS_DET!S256</f>
        <v>0</v>
      </c>
      <c r="T177" s="38">
        <f>Land_EIFS_DET!T256</f>
        <v>0</v>
      </c>
      <c r="U177" s="38">
        <f>Land_EIFS_DET!U256</f>
        <v>0</v>
      </c>
      <c r="V177" s="70">
        <f>Land_EIFS_DET!U256</f>
        <v>0</v>
      </c>
      <c r="W177" s="125"/>
      <c r="X177" s="125"/>
    </row>
    <row r="178" spans="2:24" s="2" customFormat="1">
      <c r="B178" s="63" t="str">
        <f>Land_EIFS_DET!B257</f>
        <v>EIH01</v>
      </c>
      <c r="C178" s="2" t="str">
        <f>Land_EIFS_DET!C257</f>
        <v>Change in threatened species diversity</v>
      </c>
      <c r="D178" s="63">
        <f>Land_EIFS_DET!D257</f>
        <v>0</v>
      </c>
      <c r="E178" s="2">
        <f>Land_EIFS_DET!E257</f>
        <v>0</v>
      </c>
      <c r="F178" s="2">
        <f>Land_EIFS_DET!F257</f>
        <v>0</v>
      </c>
      <c r="G178" s="2">
        <f>Land_EIFS_DET!G257</f>
        <v>0</v>
      </c>
      <c r="H178" s="2">
        <f>Land_EIFS_DET!H257</f>
        <v>0</v>
      </c>
      <c r="I178" s="2">
        <f>Land_EIFS_DET!I257</f>
        <v>0</v>
      </c>
      <c r="J178" s="2">
        <f>Land_EIFS_DET!J257</f>
        <v>0</v>
      </c>
      <c r="K178" s="48">
        <f>Land_EIFS_DET!K257</f>
        <v>0</v>
      </c>
      <c r="L178" s="63">
        <f>Land_EIFS_DET!L257</f>
        <v>0</v>
      </c>
      <c r="M178" s="2">
        <f>Land_EIFS_DET!M257</f>
        <v>0</v>
      </c>
      <c r="N178" s="2">
        <f>Land_EIFS_DET!N257</f>
        <v>0</v>
      </c>
      <c r="O178" s="2">
        <f>Land_EIFS_DET!O257</f>
        <v>0</v>
      </c>
      <c r="P178" s="2">
        <f>Land_EIFS_DET!P257</f>
        <v>0</v>
      </c>
      <c r="Q178" s="48"/>
      <c r="R178" s="63"/>
      <c r="S178" s="63">
        <f>Land_EIFS_DET!S257</f>
        <v>0</v>
      </c>
      <c r="T178" s="2">
        <f>Land_EIFS_DET!T257</f>
        <v>0</v>
      </c>
      <c r="U178" s="2">
        <f>Land_EIFS_DET!U257</f>
        <v>0</v>
      </c>
      <c r="V178" s="48">
        <f>Land_EIFS_DET!U257</f>
        <v>0</v>
      </c>
      <c r="W178" s="115"/>
      <c r="X178" s="115"/>
    </row>
    <row r="179" spans="2:24" s="2" customFormat="1">
      <c r="B179" s="55" t="str">
        <f>Land_EIFS_DET!B258</f>
        <v>EIH02</v>
      </c>
      <c r="C179" s="23" t="str">
        <f>Land_EIFS_DET!C258</f>
        <v>Change in species population</v>
      </c>
      <c r="D179" s="55">
        <f>Land_EIFS_DET!D258</f>
        <v>0</v>
      </c>
      <c r="E179" s="23">
        <f>Land_EIFS_DET!E258</f>
        <v>0</v>
      </c>
      <c r="F179" s="23">
        <f>Land_EIFS_DET!F258</f>
        <v>0</v>
      </c>
      <c r="G179" s="23">
        <f>Land_EIFS_DET!G258</f>
        <v>0</v>
      </c>
      <c r="H179" s="23">
        <f>Land_EIFS_DET!H258</f>
        <v>0</v>
      </c>
      <c r="I179" s="23">
        <f>Land_EIFS_DET!I258</f>
        <v>0</v>
      </c>
      <c r="J179" s="23">
        <f>Land_EIFS_DET!J258</f>
        <v>0</v>
      </c>
      <c r="K179" s="44">
        <f>Land_EIFS_DET!K258</f>
        <v>0</v>
      </c>
      <c r="L179" s="55">
        <f>Land_EIFS_DET!L258</f>
        <v>0</v>
      </c>
      <c r="M179" s="23">
        <f>Land_EIFS_DET!M258</f>
        <v>0</v>
      </c>
      <c r="N179" s="23">
        <f>Land_EIFS_DET!N258</f>
        <v>0</v>
      </c>
      <c r="O179" s="23">
        <f>Land_EIFS_DET!O258</f>
        <v>0</v>
      </c>
      <c r="P179" s="23">
        <f>Land_EIFS_DET!P258</f>
        <v>0</v>
      </c>
      <c r="Q179" s="44"/>
      <c r="R179" s="55"/>
      <c r="S179" s="55">
        <f>Land_EIFS_DET!S258</f>
        <v>0</v>
      </c>
      <c r="T179" s="23">
        <f>Land_EIFS_DET!T258</f>
        <v>0</v>
      </c>
      <c r="U179" s="23">
        <f>Land_EIFS_DET!U258</f>
        <v>0</v>
      </c>
      <c r="V179" s="44">
        <f>Land_EIFS_DET!U258</f>
        <v>0</v>
      </c>
      <c r="W179" s="115"/>
      <c r="X179" s="115"/>
    </row>
    <row r="180" spans="2:24" s="2" customFormat="1">
      <c r="B180" s="63" t="str">
        <f>Land_EIFS_DET!B259</f>
        <v>EIH03</v>
      </c>
      <c r="C180" s="2" t="str">
        <f>Land_EIFS_DET!C259</f>
        <v>Change in biotopes health condition</v>
      </c>
      <c r="D180" s="63">
        <f>Land_EIFS_DET!D259</f>
        <v>0</v>
      </c>
      <c r="E180" s="2">
        <f>Land_EIFS_DET!E259</f>
        <v>0</v>
      </c>
      <c r="F180" s="2">
        <f>Land_EIFS_DET!F259</f>
        <v>0</v>
      </c>
      <c r="G180" s="2">
        <f>Land_EIFS_DET!G259</f>
        <v>0</v>
      </c>
      <c r="H180" s="2">
        <f>Land_EIFS_DET!H259</f>
        <v>0</v>
      </c>
      <c r="I180" s="2">
        <f>Land_EIFS_DET!I259</f>
        <v>0</v>
      </c>
      <c r="J180" s="2">
        <f>Land_EIFS_DET!J259</f>
        <v>0</v>
      </c>
      <c r="K180" s="48">
        <f>Land_EIFS_DET!K259</f>
        <v>0</v>
      </c>
      <c r="L180" s="63">
        <f>Land_EIFS_DET!L259</f>
        <v>0</v>
      </c>
      <c r="M180" s="2">
        <f>Land_EIFS_DET!M259</f>
        <v>0</v>
      </c>
      <c r="N180" s="2">
        <f>Land_EIFS_DET!N259</f>
        <v>0</v>
      </c>
      <c r="O180" s="2">
        <f>Land_EIFS_DET!O259</f>
        <v>0</v>
      </c>
      <c r="P180" s="2">
        <f>Land_EIFS_DET!P259</f>
        <v>0</v>
      </c>
      <c r="Q180" s="48"/>
      <c r="R180" s="63"/>
      <c r="S180" s="63">
        <f>Land_EIFS_DET!S259</f>
        <v>0</v>
      </c>
      <c r="T180" s="2">
        <f>Land_EIFS_DET!T259</f>
        <v>0</v>
      </c>
      <c r="U180" s="2">
        <f>Land_EIFS_DET!U259</f>
        <v>0</v>
      </c>
      <c r="V180" s="48">
        <f>Land_EIFS_DET!U259</f>
        <v>0</v>
      </c>
      <c r="W180" s="115"/>
      <c r="X180" s="115"/>
    </row>
    <row r="181" spans="2:24" s="2" customFormat="1">
      <c r="B181" s="55" t="str">
        <f>Land_EIFS_DET!B260</f>
        <v>EIH04</v>
      </c>
      <c r="C181" s="23" t="str">
        <f>Land_EIFS_DET!C260</f>
        <v>Change in species specialisation index</v>
      </c>
      <c r="D181" s="55">
        <f>Land_EIFS_DET!D260</f>
        <v>0</v>
      </c>
      <c r="E181" s="23">
        <f>Land_EIFS_DET!E260</f>
        <v>0</v>
      </c>
      <c r="F181" s="23">
        <f>Land_EIFS_DET!F260</f>
        <v>0</v>
      </c>
      <c r="G181" s="23">
        <f>Land_EIFS_DET!G260</f>
        <v>0</v>
      </c>
      <c r="H181" s="23">
        <f>Land_EIFS_DET!H260</f>
        <v>0</v>
      </c>
      <c r="I181" s="23">
        <f>Land_EIFS_DET!I260</f>
        <v>0</v>
      </c>
      <c r="J181" s="23">
        <f>Land_EIFS_DET!J260</f>
        <v>0</v>
      </c>
      <c r="K181" s="44">
        <f>Land_EIFS_DET!K260</f>
        <v>0</v>
      </c>
      <c r="L181" s="55">
        <f>Land_EIFS_DET!L260</f>
        <v>0</v>
      </c>
      <c r="M181" s="23">
        <f>Land_EIFS_DET!M260</f>
        <v>0</v>
      </c>
      <c r="N181" s="23">
        <f>Land_EIFS_DET!N260</f>
        <v>0</v>
      </c>
      <c r="O181" s="23">
        <f>Land_EIFS_DET!O260</f>
        <v>0</v>
      </c>
      <c r="P181" s="23">
        <f>Land_EIFS_DET!P260</f>
        <v>0</v>
      </c>
      <c r="Q181" s="44"/>
      <c r="R181" s="55"/>
      <c r="S181" s="55">
        <f>Land_EIFS_DET!S260</f>
        <v>0</v>
      </c>
      <c r="T181" s="23">
        <f>Land_EIFS_DET!T260</f>
        <v>0</v>
      </c>
      <c r="U181" s="23">
        <f>Land_EIFS_DET!U260</f>
        <v>0</v>
      </c>
      <c r="V181" s="44">
        <f>Land_EIFS_DET!U260</f>
        <v>0</v>
      </c>
      <c r="W181" s="115"/>
      <c r="X181" s="115"/>
    </row>
    <row r="182" spans="2:24" s="2" customFormat="1">
      <c r="B182" s="63" t="str">
        <f>Land_EIFS_DET!B261</f>
        <v>EIH05</v>
      </c>
      <c r="C182" s="15" t="str">
        <f>Land_EIFS_DET!C261</f>
        <v>Other indicator</v>
      </c>
      <c r="D182" s="63">
        <f>Land_EIFS_DET!D261</f>
        <v>0</v>
      </c>
      <c r="E182" s="2">
        <f>Land_EIFS_DET!E261</f>
        <v>0</v>
      </c>
      <c r="F182" s="2">
        <f>Land_EIFS_DET!F261</f>
        <v>0</v>
      </c>
      <c r="G182" s="2">
        <f>Land_EIFS_DET!G261</f>
        <v>0</v>
      </c>
      <c r="H182" s="2">
        <f>Land_EIFS_DET!H261</f>
        <v>0</v>
      </c>
      <c r="I182" s="2">
        <f>Land_EIFS_DET!I261</f>
        <v>0</v>
      </c>
      <c r="J182" s="2">
        <f>Land_EIFS_DET!J261</f>
        <v>0</v>
      </c>
      <c r="K182" s="48">
        <f>Land_EIFS_DET!K261</f>
        <v>0</v>
      </c>
      <c r="L182" s="63">
        <f>Land_EIFS_DET!L261</f>
        <v>0</v>
      </c>
      <c r="M182" s="2">
        <f>Land_EIFS_DET!M261</f>
        <v>0</v>
      </c>
      <c r="N182" s="2">
        <f>Land_EIFS_DET!N261</f>
        <v>0</v>
      </c>
      <c r="O182" s="2">
        <f>Land_EIFS_DET!O261</f>
        <v>0</v>
      </c>
      <c r="P182" s="2">
        <f>Land_EIFS_DET!P261</f>
        <v>0</v>
      </c>
      <c r="Q182" s="48"/>
      <c r="R182" s="63"/>
      <c r="S182" s="63">
        <f>Land_EIFS_DET!S261</f>
        <v>0</v>
      </c>
      <c r="T182" s="2">
        <f>Land_EIFS_DET!T261</f>
        <v>0</v>
      </c>
      <c r="U182" s="2">
        <f>Land_EIFS_DET!U261</f>
        <v>0</v>
      </c>
      <c r="V182" s="48">
        <f>Land_EIFS_DET!U261</f>
        <v>0</v>
      </c>
      <c r="W182" s="115"/>
      <c r="X182" s="115"/>
    </row>
    <row r="183" spans="2:24" s="2" customFormat="1">
      <c r="B183" s="55" t="str">
        <f>Land_EIFS_DET!B262</f>
        <v>EIH06</v>
      </c>
      <c r="C183" s="23" t="str">
        <f>Land_EIFS_DET!C262</f>
        <v>Other indicator</v>
      </c>
      <c r="D183" s="55">
        <f>Land_EIFS_DET!D262</f>
        <v>0</v>
      </c>
      <c r="E183" s="23">
        <f>Land_EIFS_DET!E262</f>
        <v>0</v>
      </c>
      <c r="F183" s="23">
        <f>Land_EIFS_DET!F262</f>
        <v>0</v>
      </c>
      <c r="G183" s="23">
        <f>Land_EIFS_DET!G262</f>
        <v>0</v>
      </c>
      <c r="H183" s="23">
        <f>Land_EIFS_DET!H262</f>
        <v>0</v>
      </c>
      <c r="I183" s="23">
        <f>Land_EIFS_DET!I262</f>
        <v>0</v>
      </c>
      <c r="J183" s="23">
        <f>Land_EIFS_DET!J262</f>
        <v>0</v>
      </c>
      <c r="K183" s="44">
        <f>Land_EIFS_DET!K262</f>
        <v>0</v>
      </c>
      <c r="L183" s="55">
        <f>Land_EIFS_DET!L262</f>
        <v>0</v>
      </c>
      <c r="M183" s="23">
        <f>Land_EIFS_DET!M262</f>
        <v>0</v>
      </c>
      <c r="N183" s="23">
        <f>Land_EIFS_DET!N262</f>
        <v>0</v>
      </c>
      <c r="O183" s="23">
        <f>Land_EIFS_DET!O262</f>
        <v>0</v>
      </c>
      <c r="P183" s="23">
        <f>Land_EIFS_DET!P262</f>
        <v>0</v>
      </c>
      <c r="Q183" s="44"/>
      <c r="R183" s="55"/>
      <c r="S183" s="55">
        <f>Land_EIFS_DET!S262</f>
        <v>0</v>
      </c>
      <c r="T183" s="23">
        <f>Land_EIFS_DET!T262</f>
        <v>0</v>
      </c>
      <c r="U183" s="23">
        <f>Land_EIFS_DET!U262</f>
        <v>0</v>
      </c>
      <c r="V183" s="44">
        <f>Land_EIFS_DET!U262</f>
        <v>0</v>
      </c>
      <c r="W183" s="115"/>
      <c r="X183" s="115"/>
    </row>
    <row r="184" spans="2:24" s="257" customFormat="1">
      <c r="B184" s="274" t="str">
        <f>Land_EIFS_DET!B263</f>
        <v>EIH07</v>
      </c>
      <c r="C184" s="13" t="str">
        <f>Land_EIFS_DET!C263</f>
        <v>Composite index of rivers species diversity, mean value by SELU</v>
      </c>
      <c r="D184" s="258">
        <f>Land_EIFS_DET!D263</f>
        <v>0</v>
      </c>
      <c r="E184" s="257">
        <f>Land_EIFS_DET!E263</f>
        <v>0</v>
      </c>
      <c r="F184" s="257">
        <f>Land_EIFS_DET!F263</f>
        <v>0</v>
      </c>
      <c r="G184" s="257">
        <f>Land_EIFS_DET!G263</f>
        <v>0</v>
      </c>
      <c r="H184" s="257">
        <f>Land_EIFS_DET!H263</f>
        <v>0</v>
      </c>
      <c r="I184" s="257">
        <f>Land_EIFS_DET!I263</f>
        <v>0</v>
      </c>
      <c r="J184" s="257">
        <f>Land_EIFS_DET!J263</f>
        <v>0</v>
      </c>
      <c r="K184" s="261">
        <f>Land_EIFS_DET!K263</f>
        <v>0</v>
      </c>
      <c r="L184" s="258">
        <f>Land_EIFS_DET!L263</f>
        <v>0</v>
      </c>
      <c r="M184" s="257">
        <f>Land_EIFS_DET!M263</f>
        <v>0</v>
      </c>
      <c r="N184" s="257">
        <f>Land_EIFS_DET!N263</f>
        <v>0</v>
      </c>
      <c r="O184" s="257">
        <f>Land_EIFS_DET!O263</f>
        <v>0</v>
      </c>
      <c r="P184" s="257">
        <f>Land_EIFS_DET!P263</f>
        <v>0</v>
      </c>
      <c r="Q184" s="261"/>
      <c r="R184" s="258"/>
      <c r="S184" s="259">
        <f>Land_EIFS_DET!S263</f>
        <v>0</v>
      </c>
      <c r="T184" s="260">
        <f>Land_EIFS_DET!T263</f>
        <v>0</v>
      </c>
      <c r="U184" s="260">
        <f>Land_EIFS_DET!U263</f>
        <v>0</v>
      </c>
      <c r="V184" s="261">
        <f>Land_EIFS_DET!U263</f>
        <v>0</v>
      </c>
      <c r="W184" s="262"/>
      <c r="X184" s="262"/>
    </row>
    <row r="185" spans="2:24" s="257" customFormat="1">
      <c r="B185" s="275" t="str">
        <f>Land_EIFS_DET!B264</f>
        <v>EIH08</v>
      </c>
      <c r="C185" s="263" t="str">
        <f>Land_EIFS_DET!C264</f>
        <v>Index of change in rivers water quality, mean value by SELU</v>
      </c>
      <c r="D185" s="264">
        <f>Land_EIFS_DET!D264</f>
        <v>0</v>
      </c>
      <c r="E185" s="265">
        <f>Land_EIFS_DET!E264</f>
        <v>0</v>
      </c>
      <c r="F185" s="265">
        <f>Land_EIFS_DET!F264</f>
        <v>0</v>
      </c>
      <c r="G185" s="265">
        <f>Land_EIFS_DET!G264</f>
        <v>0</v>
      </c>
      <c r="H185" s="265">
        <f>Land_EIFS_DET!H264</f>
        <v>0</v>
      </c>
      <c r="I185" s="265">
        <f>Land_EIFS_DET!I264</f>
        <v>0</v>
      </c>
      <c r="J185" s="265">
        <f>Land_EIFS_DET!J264</f>
        <v>0</v>
      </c>
      <c r="K185" s="266">
        <f>Land_EIFS_DET!K264</f>
        <v>0</v>
      </c>
      <c r="L185" s="264">
        <f>Land_EIFS_DET!L264</f>
        <v>0</v>
      </c>
      <c r="M185" s="265">
        <f>Land_EIFS_DET!M264</f>
        <v>0</v>
      </c>
      <c r="N185" s="265">
        <f>Land_EIFS_DET!N264</f>
        <v>0</v>
      </c>
      <c r="O185" s="265">
        <f>Land_EIFS_DET!O264</f>
        <v>0</v>
      </c>
      <c r="P185" s="265">
        <f>Land_EIFS_DET!P264</f>
        <v>0</v>
      </c>
      <c r="Q185" s="266"/>
      <c r="R185" s="264"/>
      <c r="S185" s="259">
        <f>Land_EIFS_DET!S264</f>
        <v>0</v>
      </c>
      <c r="T185" s="260">
        <f>Land_EIFS_DET!T264</f>
        <v>0</v>
      </c>
      <c r="U185" s="260">
        <f>Land_EIFS_DET!U264</f>
        <v>0</v>
      </c>
      <c r="V185" s="266">
        <f>Land_EIFS_DET!U264</f>
        <v>0</v>
      </c>
      <c r="W185" s="262"/>
      <c r="X185" s="262"/>
    </row>
    <row r="186" spans="2:24" s="257" customFormat="1">
      <c r="B186" s="276" t="str">
        <f>Land_EIFS_DET!B265</f>
        <v>EIH09</v>
      </c>
      <c r="C186" s="267" t="str">
        <f>Land_EIFS_DET!C265</f>
        <v>Index of other rivers health change, mean value by SELU</v>
      </c>
      <c r="D186" s="268">
        <f>Land_EIFS_DET!D265</f>
        <v>0</v>
      </c>
      <c r="E186" s="268">
        <f>Land_EIFS_DET!E265</f>
        <v>0</v>
      </c>
      <c r="F186" s="268">
        <f>Land_EIFS_DET!F265</f>
        <v>0</v>
      </c>
      <c r="G186" s="268">
        <f>Land_EIFS_DET!G265</f>
        <v>0</v>
      </c>
      <c r="H186" s="268">
        <f>Land_EIFS_DET!H265</f>
        <v>0</v>
      </c>
      <c r="I186" s="268">
        <f>Land_EIFS_DET!I265</f>
        <v>0</v>
      </c>
      <c r="J186" s="268">
        <f>Land_EIFS_DET!J265</f>
        <v>0</v>
      </c>
      <c r="K186" s="271">
        <f>Land_EIFS_DET!K265</f>
        <v>0</v>
      </c>
      <c r="L186" s="268">
        <f>Land_EIFS_DET!L265</f>
        <v>0</v>
      </c>
      <c r="M186" s="272">
        <f>Land_EIFS_DET!M265</f>
        <v>0</v>
      </c>
      <c r="N186" s="272">
        <f>Land_EIFS_DET!N265</f>
        <v>0</v>
      </c>
      <c r="O186" s="272">
        <f>Land_EIFS_DET!O265</f>
        <v>0</v>
      </c>
      <c r="P186" s="268">
        <f>Land_EIFS_DET!P265</f>
        <v>0</v>
      </c>
      <c r="Q186" s="271"/>
      <c r="R186" s="280"/>
      <c r="S186" s="269">
        <f>Land_EIFS_DET!S265</f>
        <v>0</v>
      </c>
      <c r="T186" s="270">
        <f>Land_EIFS_DET!T265</f>
        <v>0</v>
      </c>
      <c r="U186" s="270">
        <f>Land_EIFS_DET!U265</f>
        <v>0</v>
      </c>
      <c r="V186" s="271">
        <f>Land_EIFS_DET!U265</f>
        <v>0</v>
      </c>
      <c r="W186" s="273"/>
      <c r="X186" s="273"/>
    </row>
    <row r="187" spans="2:24" s="2" customFormat="1" ht="19.5" customHeight="1">
      <c r="B187" s="124" t="str">
        <f>Land_EIFS_DET!B266</f>
        <v>EIH</v>
      </c>
      <c r="C187" s="195" t="str">
        <f>Land_EIFS_DET!C266</f>
        <v>Composite ecosystem health index</v>
      </c>
      <c r="D187" s="80">
        <f>Land_EIFS_DET!D266</f>
        <v>0</v>
      </c>
      <c r="E187" s="38">
        <f>Land_EIFS_DET!E266</f>
        <v>0</v>
      </c>
      <c r="F187" s="38">
        <f>Land_EIFS_DET!F266</f>
        <v>0</v>
      </c>
      <c r="G187" s="38">
        <f>Land_EIFS_DET!G266</f>
        <v>0</v>
      </c>
      <c r="H187" s="38">
        <f>Land_EIFS_DET!H266</f>
        <v>0</v>
      </c>
      <c r="I187" s="38">
        <f>Land_EIFS_DET!I266</f>
        <v>0</v>
      </c>
      <c r="J187" s="38">
        <f>Land_EIFS_DET!J266</f>
        <v>0</v>
      </c>
      <c r="K187" s="70">
        <f>Land_EIFS_DET!K266</f>
        <v>0</v>
      </c>
      <c r="L187" s="81">
        <f>Land_EIFS_DET!L266</f>
        <v>0</v>
      </c>
      <c r="M187" s="81">
        <f>Land_EIFS_DET!M266</f>
        <v>0</v>
      </c>
      <c r="N187" s="81">
        <f>Land_EIFS_DET!N266</f>
        <v>0</v>
      </c>
      <c r="O187" s="81">
        <f>Land_EIFS_DET!O266</f>
        <v>0</v>
      </c>
      <c r="P187" s="81">
        <f>Land_EIFS_DET!P266</f>
        <v>0</v>
      </c>
      <c r="Q187" s="83"/>
      <c r="R187" s="151"/>
      <c r="S187" s="80">
        <f>Land_EIFS_DET!S266</f>
        <v>0</v>
      </c>
      <c r="T187" s="38">
        <f>Land_EIFS_DET!T266</f>
        <v>0</v>
      </c>
      <c r="U187" s="38">
        <f>Land_EIFS_DET!U266</f>
        <v>0</v>
      </c>
      <c r="V187" s="70">
        <f>Land_EIFS_DET!U266</f>
        <v>0</v>
      </c>
      <c r="W187" s="125"/>
      <c r="X187" s="125"/>
    </row>
    <row r="188" spans="2:24" s="2" customFormat="1" ht="15.5">
      <c r="B188" s="135" t="str">
        <f>Land_EIFS_DET!B267</f>
        <v>EIIP</v>
      </c>
      <c r="C188" s="29" t="str">
        <f>Land_EIFS_DET!C267</f>
        <v>Annual change in ecological internal unit value = AVG (EIU, EIH)</v>
      </c>
      <c r="D188" s="65">
        <f>Land_EIFS_DET!D267</f>
        <v>0</v>
      </c>
      <c r="E188" s="29">
        <f>Land_EIFS_DET!E267</f>
        <v>0</v>
      </c>
      <c r="F188" s="29">
        <f>Land_EIFS_DET!F267</f>
        <v>0</v>
      </c>
      <c r="G188" s="29">
        <f>Land_EIFS_DET!G267</f>
        <v>0</v>
      </c>
      <c r="H188" s="29">
        <f>Land_EIFS_DET!H267</f>
        <v>0</v>
      </c>
      <c r="I188" s="29">
        <f>Land_EIFS_DET!I267</f>
        <v>0</v>
      </c>
      <c r="J188" s="29">
        <f>Land_EIFS_DET!J267</f>
        <v>0</v>
      </c>
      <c r="K188" s="49">
        <f>Land_EIFS_DET!K267</f>
        <v>0</v>
      </c>
      <c r="L188" s="136">
        <f>Land_EIFS_DET!L267</f>
        <v>0</v>
      </c>
      <c r="M188" s="136">
        <f>Land_EIFS_DET!M267</f>
        <v>0</v>
      </c>
      <c r="N188" s="136">
        <f>Land_EIFS_DET!N267</f>
        <v>0</v>
      </c>
      <c r="O188" s="136">
        <f>Land_EIFS_DET!O267</f>
        <v>0</v>
      </c>
      <c r="P188" s="136">
        <f>Land_EIFS_DET!P267</f>
        <v>0</v>
      </c>
      <c r="Q188" s="137"/>
      <c r="R188" s="281"/>
      <c r="S188" s="65">
        <f>Land_EIFS_DET!S267</f>
        <v>0</v>
      </c>
      <c r="T188" s="29">
        <f>Land_EIFS_DET!T267</f>
        <v>0</v>
      </c>
      <c r="U188" s="29">
        <f>Land_EIFS_DET!U267</f>
        <v>0</v>
      </c>
      <c r="V188" s="49">
        <f>Land_EIFS_DET!U267</f>
        <v>0</v>
      </c>
      <c r="W188" s="138"/>
      <c r="X188" s="138"/>
    </row>
    <row r="189" spans="2:24" s="2" customFormat="1"/>
  </sheetData>
  <mergeCells count="9">
    <mergeCell ref="X2:X4"/>
    <mergeCell ref="W2:W4"/>
    <mergeCell ref="D2:J2"/>
    <mergeCell ref="S2:U2"/>
    <mergeCell ref="K2:K4"/>
    <mergeCell ref="L2:P2"/>
    <mergeCell ref="Q2:Q4"/>
    <mergeCell ref="V2:V4"/>
    <mergeCell ref="R2:R4"/>
  </mergeCells>
  <pageMargins left="0.7" right="0.7" top="0.75" bottom="0.75" header="0.3" footer="0.3"/>
  <pageSetup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68"/>
  <sheetViews>
    <sheetView showGridLines="0" zoomScale="70" zoomScaleNormal="70" workbookViewId="0">
      <selection activeCell="B1" sqref="B1"/>
    </sheetView>
  </sheetViews>
  <sheetFormatPr defaultRowHeight="14.5"/>
  <cols>
    <col min="1" max="1" width="2.26953125" style="2" customWidth="1"/>
    <col min="2" max="2" width="14.1796875" customWidth="1"/>
    <col min="3" max="3" width="62" customWidth="1"/>
    <col min="4" max="24" width="8.7265625" customWidth="1"/>
  </cols>
  <sheetData>
    <row r="1" spans="1:24" ht="18.5">
      <c r="B1" s="1" t="s">
        <v>381</v>
      </c>
    </row>
    <row r="2" spans="1:24" ht="39.75" customHeight="1">
      <c r="B2" s="289"/>
      <c r="C2" s="294" t="s">
        <v>23</v>
      </c>
      <c r="D2" s="352" t="s">
        <v>291</v>
      </c>
      <c r="E2" s="342"/>
      <c r="F2" s="342"/>
      <c r="G2" s="342"/>
      <c r="H2" s="342"/>
      <c r="I2" s="342"/>
      <c r="J2" s="353"/>
      <c r="K2" s="333" t="s">
        <v>376</v>
      </c>
      <c r="L2" s="342" t="s">
        <v>290</v>
      </c>
      <c r="M2" s="342"/>
      <c r="N2" s="342"/>
      <c r="O2" s="342"/>
      <c r="P2" s="342"/>
      <c r="Q2" s="333" t="s">
        <v>377</v>
      </c>
      <c r="R2" s="333" t="s">
        <v>288</v>
      </c>
      <c r="S2" s="339" t="s">
        <v>248</v>
      </c>
      <c r="T2" s="340"/>
      <c r="U2" s="341"/>
      <c r="V2" s="343" t="s">
        <v>249</v>
      </c>
      <c r="W2" s="349" t="s">
        <v>24</v>
      </c>
      <c r="X2" s="346" t="s">
        <v>210</v>
      </c>
    </row>
    <row r="3" spans="1:24">
      <c r="B3" s="290"/>
      <c r="C3" s="291"/>
      <c r="D3" s="245" t="s">
        <v>255</v>
      </c>
      <c r="E3" s="245" t="s">
        <v>256</v>
      </c>
      <c r="F3" s="245" t="s">
        <v>257</v>
      </c>
      <c r="G3" s="245" t="s">
        <v>258</v>
      </c>
      <c r="H3" s="245" t="s">
        <v>259</v>
      </c>
      <c r="I3" s="245" t="s">
        <v>260</v>
      </c>
      <c r="J3" s="245" t="s">
        <v>261</v>
      </c>
      <c r="K3" s="334"/>
      <c r="L3" s="245" t="s">
        <v>278</v>
      </c>
      <c r="M3" s="245" t="s">
        <v>279</v>
      </c>
      <c r="N3" s="245" t="s">
        <v>280</v>
      </c>
      <c r="O3" s="245" t="s">
        <v>281</v>
      </c>
      <c r="P3" s="245" t="s">
        <v>282</v>
      </c>
      <c r="Q3" s="334"/>
      <c r="R3" s="334"/>
      <c r="S3" s="288" t="s">
        <v>262</v>
      </c>
      <c r="T3" s="288" t="s">
        <v>263</v>
      </c>
      <c r="U3" s="288" t="s">
        <v>289</v>
      </c>
      <c r="V3" s="344"/>
      <c r="W3" s="350"/>
      <c r="X3" s="347"/>
    </row>
    <row r="4" spans="1:24" ht="93.75" customHeight="1">
      <c r="B4" s="292"/>
      <c r="C4" s="293"/>
      <c r="D4" s="310" t="s">
        <v>264</v>
      </c>
      <c r="E4" s="310" t="s">
        <v>265</v>
      </c>
      <c r="F4" s="310" t="s">
        <v>266</v>
      </c>
      <c r="G4" s="310" t="s">
        <v>267</v>
      </c>
      <c r="H4" s="310" t="s">
        <v>268</v>
      </c>
      <c r="I4" s="310" t="s">
        <v>269</v>
      </c>
      <c r="J4" s="310" t="s">
        <v>270</v>
      </c>
      <c r="K4" s="335"/>
      <c r="L4" s="310" t="s">
        <v>273</v>
      </c>
      <c r="M4" s="310" t="s">
        <v>274</v>
      </c>
      <c r="N4" s="310" t="s">
        <v>275</v>
      </c>
      <c r="O4" s="310" t="s">
        <v>276</v>
      </c>
      <c r="P4" s="310" t="s">
        <v>277</v>
      </c>
      <c r="Q4" s="335"/>
      <c r="R4" s="335"/>
      <c r="S4" s="311" t="s">
        <v>271</v>
      </c>
      <c r="T4" s="311" t="s">
        <v>92</v>
      </c>
      <c r="U4" s="311" t="s">
        <v>272</v>
      </c>
      <c r="V4" s="345"/>
      <c r="W4" s="351"/>
      <c r="X4" s="348"/>
    </row>
    <row r="5" spans="1:24" ht="18.5" hidden="1">
      <c r="A5" s="8"/>
      <c r="B5" s="110" t="s">
        <v>206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111"/>
      <c r="X5" s="111"/>
    </row>
    <row r="6" spans="1:24" ht="21" hidden="1">
      <c r="A6" s="8"/>
      <c r="B6" s="112" t="s">
        <v>365</v>
      </c>
      <c r="C6" s="295"/>
      <c r="D6" s="5"/>
      <c r="E6" s="5"/>
      <c r="F6" s="5"/>
      <c r="G6" s="5"/>
      <c r="H6" s="5"/>
      <c r="I6" s="5"/>
      <c r="J6" s="5"/>
      <c r="K6" s="6"/>
      <c r="L6" s="5"/>
      <c r="M6" s="5"/>
      <c r="N6" s="5"/>
      <c r="O6" s="5"/>
      <c r="P6" s="5"/>
      <c r="Q6" s="5"/>
      <c r="R6" s="6"/>
      <c r="S6" s="6"/>
      <c r="T6" s="6"/>
      <c r="U6" s="6"/>
      <c r="V6" s="6"/>
      <c r="W6" s="113"/>
      <c r="X6" s="113"/>
    </row>
    <row r="7" spans="1:24" s="9" customFormat="1" hidden="1">
      <c r="B7" s="157" t="s">
        <v>95</v>
      </c>
      <c r="C7" s="12" t="s">
        <v>72</v>
      </c>
      <c r="D7" s="53"/>
      <c r="E7" s="13"/>
      <c r="F7" s="13"/>
      <c r="G7" s="13"/>
      <c r="H7" s="13"/>
      <c r="I7" s="13"/>
      <c r="J7" s="13"/>
      <c r="K7" s="42"/>
      <c r="L7" s="296"/>
      <c r="M7" s="297"/>
      <c r="N7" s="297"/>
      <c r="O7" s="297"/>
      <c r="P7" s="297"/>
      <c r="Q7" s="298"/>
      <c r="R7" s="42"/>
      <c r="S7" s="50"/>
      <c r="T7" s="51"/>
      <c r="U7" s="52"/>
      <c r="V7" s="42"/>
      <c r="W7" s="298"/>
      <c r="X7" s="299"/>
    </row>
    <row r="8" spans="1:24" s="9" customFormat="1" hidden="1">
      <c r="B8" s="157" t="s">
        <v>96</v>
      </c>
      <c r="C8" s="12" t="s">
        <v>73</v>
      </c>
      <c r="D8" s="53"/>
      <c r="E8" s="13"/>
      <c r="F8" s="13"/>
      <c r="G8" s="13"/>
      <c r="H8" s="13"/>
      <c r="I8" s="13"/>
      <c r="J8" s="13"/>
      <c r="K8" s="43"/>
      <c r="L8" s="39"/>
      <c r="M8" s="39"/>
      <c r="N8" s="39"/>
      <c r="O8" s="39"/>
      <c r="P8" s="39"/>
      <c r="Q8" s="163"/>
      <c r="R8" s="43"/>
      <c r="S8" s="53"/>
      <c r="T8" s="13"/>
      <c r="U8" s="54"/>
      <c r="V8" s="43"/>
      <c r="W8" s="158"/>
      <c r="X8" s="158"/>
    </row>
    <row r="9" spans="1:24" s="2" customFormat="1" ht="15.5" hidden="1">
      <c r="B9" s="114" t="s">
        <v>58</v>
      </c>
      <c r="C9" s="22" t="s">
        <v>25</v>
      </c>
      <c r="D9" s="55"/>
      <c r="E9" s="23"/>
      <c r="F9" s="23"/>
      <c r="G9" s="23"/>
      <c r="H9" s="23"/>
      <c r="I9" s="23"/>
      <c r="J9" s="23"/>
      <c r="K9" s="44"/>
      <c r="L9" s="30"/>
      <c r="M9" s="30"/>
      <c r="N9" s="30"/>
      <c r="O9" s="30"/>
      <c r="P9" s="30"/>
      <c r="Q9" s="163"/>
      <c r="R9" s="44"/>
      <c r="S9" s="55"/>
      <c r="T9" s="23"/>
      <c r="U9" s="56"/>
      <c r="V9" s="44"/>
      <c r="W9" s="115"/>
      <c r="X9" s="115"/>
    </row>
    <row r="10" spans="1:24" s="10" customFormat="1" hidden="1">
      <c r="B10" s="164" t="s">
        <v>98</v>
      </c>
      <c r="C10" s="16" t="s">
        <v>74</v>
      </c>
      <c r="D10" s="57"/>
      <c r="E10" s="17"/>
      <c r="F10" s="17"/>
      <c r="G10" s="17"/>
      <c r="H10" s="17"/>
      <c r="I10" s="17"/>
      <c r="J10" s="17"/>
      <c r="K10" s="45"/>
      <c r="L10" s="40"/>
      <c r="M10" s="40"/>
      <c r="N10" s="40"/>
      <c r="O10" s="40"/>
      <c r="P10" s="40"/>
      <c r="Q10" s="163"/>
      <c r="R10" s="45"/>
      <c r="S10" s="57"/>
      <c r="T10" s="17"/>
      <c r="U10" s="58"/>
      <c r="V10" s="45"/>
      <c r="W10" s="120"/>
      <c r="X10" s="120"/>
    </row>
    <row r="11" spans="1:24" s="10" customFormat="1" hidden="1">
      <c r="B11" s="164" t="s">
        <v>99</v>
      </c>
      <c r="C11" s="16" t="s">
        <v>93</v>
      </c>
      <c r="D11" s="57"/>
      <c r="E11" s="17"/>
      <c r="F11" s="17"/>
      <c r="G11" s="17"/>
      <c r="H11" s="17"/>
      <c r="I11" s="17"/>
      <c r="J11" s="17"/>
      <c r="K11" s="45"/>
      <c r="L11" s="40"/>
      <c r="M11" s="40"/>
      <c r="N11" s="40"/>
      <c r="O11" s="40"/>
      <c r="P11" s="40"/>
      <c r="Q11" s="163"/>
      <c r="R11" s="45"/>
      <c r="S11" s="57"/>
      <c r="T11" s="17"/>
      <c r="U11" s="58"/>
      <c r="V11" s="45"/>
      <c r="W11" s="120"/>
      <c r="X11" s="120"/>
    </row>
    <row r="12" spans="1:24" s="9" customFormat="1" hidden="1">
      <c r="B12" s="157" t="s">
        <v>97</v>
      </c>
      <c r="C12" s="12" t="s">
        <v>0</v>
      </c>
      <c r="D12" s="53"/>
      <c r="E12" s="13"/>
      <c r="F12" s="13"/>
      <c r="G12" s="13"/>
      <c r="H12" s="13"/>
      <c r="I12" s="13"/>
      <c r="J12" s="13"/>
      <c r="K12" s="43"/>
      <c r="L12" s="39"/>
      <c r="M12" s="39"/>
      <c r="N12" s="39"/>
      <c r="O12" s="39"/>
      <c r="P12" s="39"/>
      <c r="Q12" s="163"/>
      <c r="R12" s="43"/>
      <c r="S12" s="53"/>
      <c r="T12" s="13"/>
      <c r="U12" s="54"/>
      <c r="V12" s="43"/>
      <c r="W12" s="158"/>
      <c r="X12" s="158"/>
    </row>
    <row r="13" spans="1:24" s="10" customFormat="1" hidden="1">
      <c r="B13" s="164" t="s">
        <v>101</v>
      </c>
      <c r="C13" s="16" t="s">
        <v>75</v>
      </c>
      <c r="D13" s="57"/>
      <c r="E13" s="17"/>
      <c r="F13" s="17"/>
      <c r="G13" s="17"/>
      <c r="H13" s="17"/>
      <c r="I13" s="17"/>
      <c r="J13" s="17"/>
      <c r="K13" s="45"/>
      <c r="L13" s="40"/>
      <c r="M13" s="40"/>
      <c r="N13" s="40"/>
      <c r="O13" s="40"/>
      <c r="P13" s="40"/>
      <c r="Q13" s="163"/>
      <c r="R13" s="45"/>
      <c r="S13" s="57"/>
      <c r="T13" s="17"/>
      <c r="U13" s="58"/>
      <c r="V13" s="45"/>
      <c r="W13" s="120"/>
      <c r="X13" s="120"/>
    </row>
    <row r="14" spans="1:24" s="10" customFormat="1" ht="12.75" hidden="1" customHeight="1">
      <c r="B14" s="164" t="s">
        <v>102</v>
      </c>
      <c r="C14" s="16" t="s">
        <v>94</v>
      </c>
      <c r="D14" s="57"/>
      <c r="E14" s="17"/>
      <c r="F14" s="17"/>
      <c r="G14" s="17"/>
      <c r="H14" s="17"/>
      <c r="I14" s="17"/>
      <c r="J14" s="17"/>
      <c r="K14" s="45"/>
      <c r="L14" s="40"/>
      <c r="M14" s="40"/>
      <c r="N14" s="40"/>
      <c r="O14" s="40"/>
      <c r="P14" s="40"/>
      <c r="Q14" s="163"/>
      <c r="R14" s="45"/>
      <c r="S14" s="57"/>
      <c r="T14" s="17"/>
      <c r="U14" s="58"/>
      <c r="V14" s="45"/>
      <c r="W14" s="120"/>
      <c r="X14" s="120"/>
    </row>
    <row r="15" spans="1:24" s="9" customFormat="1" hidden="1">
      <c r="B15" s="157" t="s">
        <v>100</v>
      </c>
      <c r="C15" s="12" t="s">
        <v>1</v>
      </c>
      <c r="D15" s="53"/>
      <c r="E15" s="13"/>
      <c r="F15" s="13"/>
      <c r="G15" s="13"/>
      <c r="H15" s="13"/>
      <c r="I15" s="13"/>
      <c r="J15" s="13"/>
      <c r="K15" s="43"/>
      <c r="L15" s="39"/>
      <c r="M15" s="39"/>
      <c r="N15" s="39"/>
      <c r="O15" s="39"/>
      <c r="P15" s="39"/>
      <c r="Q15" s="163"/>
      <c r="R15" s="43"/>
      <c r="S15" s="53"/>
      <c r="T15" s="13"/>
      <c r="U15" s="54"/>
      <c r="V15" s="43"/>
      <c r="W15" s="158"/>
      <c r="X15" s="158"/>
    </row>
    <row r="16" spans="1:24" s="2" customFormat="1" ht="15.5" hidden="1">
      <c r="B16" s="114" t="s">
        <v>59</v>
      </c>
      <c r="C16" s="22" t="s">
        <v>3</v>
      </c>
      <c r="D16" s="55"/>
      <c r="E16" s="23"/>
      <c r="F16" s="23"/>
      <c r="G16" s="23"/>
      <c r="H16" s="23"/>
      <c r="I16" s="23"/>
      <c r="J16" s="23"/>
      <c r="K16" s="44"/>
      <c r="L16" s="30"/>
      <c r="M16" s="30"/>
      <c r="N16" s="30"/>
      <c r="O16" s="30"/>
      <c r="P16" s="30"/>
      <c r="Q16" s="163"/>
      <c r="R16" s="44"/>
      <c r="S16" s="55"/>
      <c r="T16" s="23"/>
      <c r="U16" s="56"/>
      <c r="V16" s="44"/>
      <c r="W16" s="115"/>
      <c r="X16" s="115"/>
    </row>
    <row r="17" spans="2:24" s="10" customFormat="1" hidden="1">
      <c r="B17" s="164" t="s">
        <v>104</v>
      </c>
      <c r="C17" s="16" t="s">
        <v>77</v>
      </c>
      <c r="D17" s="57"/>
      <c r="E17" s="17"/>
      <c r="F17" s="17"/>
      <c r="G17" s="17"/>
      <c r="H17" s="17"/>
      <c r="I17" s="17"/>
      <c r="J17" s="17"/>
      <c r="K17" s="45"/>
      <c r="L17" s="40"/>
      <c r="M17" s="40"/>
      <c r="N17" s="40"/>
      <c r="O17" s="40"/>
      <c r="P17" s="40"/>
      <c r="Q17" s="163"/>
      <c r="R17" s="45"/>
      <c r="S17" s="57"/>
      <c r="T17" s="17"/>
      <c r="U17" s="58"/>
      <c r="V17" s="45"/>
      <c r="W17" s="120"/>
      <c r="X17" s="120"/>
    </row>
    <row r="18" spans="2:24" s="10" customFormat="1" hidden="1">
      <c r="B18" s="164" t="s">
        <v>105</v>
      </c>
      <c r="C18" s="16" t="s">
        <v>122</v>
      </c>
      <c r="D18" s="57"/>
      <c r="E18" s="17"/>
      <c r="F18" s="17"/>
      <c r="G18" s="17"/>
      <c r="H18" s="17"/>
      <c r="I18" s="17"/>
      <c r="J18" s="17"/>
      <c r="K18" s="45"/>
      <c r="L18" s="40"/>
      <c r="M18" s="40"/>
      <c r="N18" s="40"/>
      <c r="O18" s="40"/>
      <c r="P18" s="40"/>
      <c r="Q18" s="163"/>
      <c r="R18" s="45"/>
      <c r="S18" s="57"/>
      <c r="T18" s="17"/>
      <c r="U18" s="58"/>
      <c r="V18" s="45"/>
      <c r="W18" s="120"/>
      <c r="X18" s="120"/>
    </row>
    <row r="19" spans="2:24" s="9" customFormat="1" hidden="1">
      <c r="B19" s="159" t="s">
        <v>103</v>
      </c>
      <c r="C19" s="12" t="s">
        <v>76</v>
      </c>
      <c r="D19" s="53"/>
      <c r="E19" s="13"/>
      <c r="F19" s="13"/>
      <c r="G19" s="13"/>
      <c r="H19" s="13"/>
      <c r="I19" s="13"/>
      <c r="J19" s="13"/>
      <c r="K19" s="43"/>
      <c r="L19" s="39"/>
      <c r="M19" s="39"/>
      <c r="N19" s="39"/>
      <c r="O19" s="39"/>
      <c r="P19" s="39"/>
      <c r="Q19" s="163"/>
      <c r="R19" s="43"/>
      <c r="S19" s="53"/>
      <c r="T19" s="13"/>
      <c r="U19" s="54"/>
      <c r="V19" s="43"/>
      <c r="W19" s="158"/>
      <c r="X19" s="158"/>
    </row>
    <row r="20" spans="2:24" s="10" customFormat="1" hidden="1">
      <c r="B20" s="164" t="s">
        <v>104</v>
      </c>
      <c r="C20" s="16" t="s">
        <v>77</v>
      </c>
      <c r="D20" s="57"/>
      <c r="E20" s="17"/>
      <c r="F20" s="17"/>
      <c r="G20" s="17"/>
      <c r="H20" s="17"/>
      <c r="I20" s="17"/>
      <c r="J20" s="17"/>
      <c r="K20" s="45"/>
      <c r="L20" s="40"/>
      <c r="M20" s="40"/>
      <c r="N20" s="40"/>
      <c r="O20" s="40"/>
      <c r="P20" s="40"/>
      <c r="Q20" s="163"/>
      <c r="R20" s="45"/>
      <c r="S20" s="57"/>
      <c r="T20" s="17"/>
      <c r="U20" s="58"/>
      <c r="V20" s="45"/>
      <c r="W20" s="120"/>
      <c r="X20" s="120"/>
    </row>
    <row r="21" spans="2:24" s="10" customFormat="1" hidden="1">
      <c r="B21" s="164" t="s">
        <v>105</v>
      </c>
      <c r="C21" s="16" t="s">
        <v>122</v>
      </c>
      <c r="D21" s="57"/>
      <c r="E21" s="17"/>
      <c r="F21" s="17"/>
      <c r="G21" s="17"/>
      <c r="H21" s="17"/>
      <c r="I21" s="17"/>
      <c r="J21" s="17"/>
      <c r="K21" s="45"/>
      <c r="L21" s="40"/>
      <c r="M21" s="40"/>
      <c r="N21" s="40"/>
      <c r="O21" s="40"/>
      <c r="P21" s="40"/>
      <c r="Q21" s="163"/>
      <c r="R21" s="45"/>
      <c r="S21" s="57"/>
      <c r="T21" s="17"/>
      <c r="U21" s="58"/>
      <c r="V21" s="45"/>
      <c r="W21" s="120"/>
      <c r="X21" s="120"/>
    </row>
    <row r="22" spans="2:24" s="9" customFormat="1" hidden="1">
      <c r="B22" s="159" t="s">
        <v>106</v>
      </c>
      <c r="C22" s="12" t="s">
        <v>78</v>
      </c>
      <c r="D22" s="53"/>
      <c r="E22" s="13"/>
      <c r="F22" s="13"/>
      <c r="G22" s="13"/>
      <c r="H22" s="13"/>
      <c r="I22" s="13"/>
      <c r="J22" s="13"/>
      <c r="K22" s="43"/>
      <c r="L22" s="39"/>
      <c r="M22" s="39"/>
      <c r="N22" s="39"/>
      <c r="O22" s="39"/>
      <c r="P22" s="39"/>
      <c r="Q22" s="163"/>
      <c r="R22" s="43"/>
      <c r="S22" s="53"/>
      <c r="T22" s="13"/>
      <c r="U22" s="54"/>
      <c r="V22" s="43"/>
      <c r="W22" s="158"/>
      <c r="X22" s="158"/>
    </row>
    <row r="23" spans="2:24" s="2" customFormat="1" ht="15.5" hidden="1">
      <c r="B23" s="114" t="s">
        <v>60</v>
      </c>
      <c r="C23" s="22" t="s">
        <v>56</v>
      </c>
      <c r="D23" s="55"/>
      <c r="E23" s="23"/>
      <c r="F23" s="23"/>
      <c r="G23" s="23"/>
      <c r="H23" s="23"/>
      <c r="I23" s="23"/>
      <c r="J23" s="23"/>
      <c r="K23" s="44"/>
      <c r="L23" s="30"/>
      <c r="M23" s="30"/>
      <c r="N23" s="30"/>
      <c r="O23" s="30"/>
      <c r="P23" s="30"/>
      <c r="Q23" s="163"/>
      <c r="R23" s="44"/>
      <c r="S23" s="55"/>
      <c r="T23" s="23"/>
      <c r="U23" s="56"/>
      <c r="V23" s="44"/>
      <c r="W23" s="115"/>
      <c r="X23" s="115"/>
    </row>
    <row r="24" spans="2:24" s="9" customFormat="1" hidden="1">
      <c r="B24" s="157" t="s">
        <v>107</v>
      </c>
      <c r="C24" s="12" t="s">
        <v>79</v>
      </c>
      <c r="D24" s="53"/>
      <c r="E24" s="13"/>
      <c r="F24" s="13"/>
      <c r="G24" s="13"/>
      <c r="H24" s="13"/>
      <c r="I24" s="13"/>
      <c r="J24" s="13"/>
      <c r="K24" s="43"/>
      <c r="L24" s="39"/>
      <c r="M24" s="39"/>
      <c r="N24" s="39"/>
      <c r="O24" s="39"/>
      <c r="P24" s="39"/>
      <c r="Q24" s="163"/>
      <c r="R24" s="43"/>
      <c r="S24" s="53"/>
      <c r="T24" s="13"/>
      <c r="U24" s="54"/>
      <c r="V24" s="43"/>
      <c r="W24" s="158"/>
      <c r="X24" s="158"/>
    </row>
    <row r="25" spans="2:24" s="9" customFormat="1" hidden="1">
      <c r="B25" s="157" t="s">
        <v>108</v>
      </c>
      <c r="C25" s="12" t="s">
        <v>80</v>
      </c>
      <c r="D25" s="53"/>
      <c r="E25" s="13"/>
      <c r="F25" s="13"/>
      <c r="G25" s="13"/>
      <c r="H25" s="13"/>
      <c r="I25" s="13"/>
      <c r="J25" s="13"/>
      <c r="K25" s="43"/>
      <c r="L25" s="39"/>
      <c r="M25" s="39"/>
      <c r="N25" s="39"/>
      <c r="O25" s="39"/>
      <c r="P25" s="39"/>
      <c r="Q25" s="163"/>
      <c r="R25" s="43"/>
      <c r="S25" s="53"/>
      <c r="T25" s="13"/>
      <c r="U25" s="54"/>
      <c r="V25" s="43"/>
      <c r="W25" s="158"/>
      <c r="X25" s="158"/>
    </row>
    <row r="26" spans="2:24" s="9" customFormat="1" hidden="1">
      <c r="B26" s="157" t="s">
        <v>109</v>
      </c>
      <c r="C26" s="12" t="s">
        <v>81</v>
      </c>
      <c r="D26" s="53"/>
      <c r="E26" s="13"/>
      <c r="F26" s="13"/>
      <c r="G26" s="13"/>
      <c r="H26" s="13"/>
      <c r="I26" s="13"/>
      <c r="J26" s="13"/>
      <c r="K26" s="43"/>
      <c r="L26" s="39"/>
      <c r="M26" s="39"/>
      <c r="N26" s="39"/>
      <c r="O26" s="39"/>
      <c r="P26" s="39"/>
      <c r="Q26" s="163"/>
      <c r="R26" s="43"/>
      <c r="S26" s="53"/>
      <c r="T26" s="13"/>
      <c r="U26" s="54"/>
      <c r="V26" s="43"/>
      <c r="W26" s="158"/>
      <c r="X26" s="158"/>
    </row>
    <row r="27" spans="2:24" s="2" customFormat="1" ht="15.5" hidden="1">
      <c r="B27" s="114" t="s">
        <v>61</v>
      </c>
      <c r="C27" s="22" t="s">
        <v>4</v>
      </c>
      <c r="D27" s="55"/>
      <c r="E27" s="23"/>
      <c r="F27" s="23"/>
      <c r="G27" s="23"/>
      <c r="H27" s="23"/>
      <c r="I27" s="23"/>
      <c r="J27" s="23"/>
      <c r="K27" s="44"/>
      <c r="L27" s="30"/>
      <c r="M27" s="30"/>
      <c r="N27" s="30"/>
      <c r="O27" s="30"/>
      <c r="P27" s="30"/>
      <c r="Q27" s="163"/>
      <c r="R27" s="44"/>
      <c r="S27" s="55"/>
      <c r="T27" s="23"/>
      <c r="U27" s="56"/>
      <c r="V27" s="44"/>
      <c r="W27" s="115"/>
      <c r="X27" s="115"/>
    </row>
    <row r="28" spans="2:24" s="9" customFormat="1" hidden="1">
      <c r="B28" s="157" t="s">
        <v>110</v>
      </c>
      <c r="C28" s="12" t="s">
        <v>82</v>
      </c>
      <c r="D28" s="53"/>
      <c r="E28" s="13"/>
      <c r="F28" s="13"/>
      <c r="G28" s="13"/>
      <c r="H28" s="13"/>
      <c r="I28" s="13"/>
      <c r="J28" s="13"/>
      <c r="K28" s="43"/>
      <c r="L28" s="39"/>
      <c r="M28" s="39"/>
      <c r="N28" s="39"/>
      <c r="O28" s="39"/>
      <c r="P28" s="39"/>
      <c r="Q28" s="163"/>
      <c r="R28" s="43"/>
      <c r="S28" s="53"/>
      <c r="T28" s="13"/>
      <c r="U28" s="54"/>
      <c r="V28" s="43"/>
      <c r="W28" s="158"/>
      <c r="X28" s="158"/>
    </row>
    <row r="29" spans="2:24" s="9" customFormat="1" hidden="1">
      <c r="B29" s="157" t="s">
        <v>111</v>
      </c>
      <c r="C29" s="12" t="s">
        <v>83</v>
      </c>
      <c r="D29" s="53"/>
      <c r="E29" s="13"/>
      <c r="F29" s="13"/>
      <c r="G29" s="13"/>
      <c r="H29" s="13"/>
      <c r="I29" s="13"/>
      <c r="J29" s="13"/>
      <c r="K29" s="43"/>
      <c r="L29" s="39"/>
      <c r="M29" s="39"/>
      <c r="N29" s="39"/>
      <c r="O29" s="39"/>
      <c r="P29" s="39"/>
      <c r="Q29" s="163"/>
      <c r="R29" s="43"/>
      <c r="S29" s="53"/>
      <c r="T29" s="13"/>
      <c r="U29" s="54"/>
      <c r="V29" s="43"/>
      <c r="W29" s="158"/>
      <c r="X29" s="158"/>
    </row>
    <row r="30" spans="2:24" s="2" customFormat="1" ht="15.5" hidden="1">
      <c r="B30" s="114" t="s">
        <v>62</v>
      </c>
      <c r="C30" s="22" t="s">
        <v>5</v>
      </c>
      <c r="D30" s="55"/>
      <c r="E30" s="23"/>
      <c r="F30" s="23"/>
      <c r="G30" s="23"/>
      <c r="H30" s="23"/>
      <c r="I30" s="23"/>
      <c r="J30" s="23"/>
      <c r="K30" s="44"/>
      <c r="L30" s="30"/>
      <c r="M30" s="30"/>
      <c r="N30" s="30"/>
      <c r="O30" s="30"/>
      <c r="P30" s="30"/>
      <c r="Q30" s="163"/>
      <c r="R30" s="44"/>
      <c r="S30" s="55"/>
      <c r="T30" s="23"/>
      <c r="U30" s="56"/>
      <c r="V30" s="44"/>
      <c r="W30" s="115"/>
      <c r="X30" s="115"/>
    </row>
    <row r="31" spans="2:24" s="9" customFormat="1" hidden="1">
      <c r="B31" s="157" t="s">
        <v>112</v>
      </c>
      <c r="C31" s="12" t="s">
        <v>84</v>
      </c>
      <c r="D31" s="53"/>
      <c r="E31" s="13"/>
      <c r="F31" s="13"/>
      <c r="G31" s="13"/>
      <c r="H31" s="13"/>
      <c r="I31" s="13"/>
      <c r="J31" s="13"/>
      <c r="K31" s="43"/>
      <c r="L31" s="39"/>
      <c r="M31" s="39"/>
      <c r="N31" s="39"/>
      <c r="O31" s="39"/>
      <c r="P31" s="39"/>
      <c r="Q31" s="163"/>
      <c r="R31" s="43"/>
      <c r="S31" s="53"/>
      <c r="T31" s="13"/>
      <c r="U31" s="54"/>
      <c r="V31" s="43"/>
      <c r="W31" s="158"/>
      <c r="X31" s="158"/>
    </row>
    <row r="32" spans="2:24" s="9" customFormat="1" hidden="1">
      <c r="B32" s="157" t="s">
        <v>113</v>
      </c>
      <c r="C32" s="12" t="s">
        <v>142</v>
      </c>
      <c r="D32" s="53"/>
      <c r="E32" s="13"/>
      <c r="F32" s="13"/>
      <c r="G32" s="13"/>
      <c r="H32" s="13"/>
      <c r="I32" s="13"/>
      <c r="J32" s="13"/>
      <c r="K32" s="43"/>
      <c r="L32" s="39"/>
      <c r="M32" s="39"/>
      <c r="N32" s="39"/>
      <c r="O32" s="39"/>
      <c r="P32" s="39"/>
      <c r="Q32" s="163"/>
      <c r="R32" s="43"/>
      <c r="S32" s="53"/>
      <c r="T32" s="13"/>
      <c r="U32" s="54"/>
      <c r="V32" s="43"/>
      <c r="W32" s="158"/>
      <c r="X32" s="158"/>
    </row>
    <row r="33" spans="2:24" s="9" customFormat="1" hidden="1">
      <c r="B33" s="157" t="s">
        <v>114</v>
      </c>
      <c r="C33" s="12" t="s">
        <v>85</v>
      </c>
      <c r="D33" s="53"/>
      <c r="E33" s="13"/>
      <c r="F33" s="13"/>
      <c r="G33" s="13"/>
      <c r="H33" s="13"/>
      <c r="I33" s="13"/>
      <c r="J33" s="13"/>
      <c r="K33" s="43"/>
      <c r="L33" s="39"/>
      <c r="M33" s="39"/>
      <c r="N33" s="39"/>
      <c r="O33" s="39"/>
      <c r="P33" s="39"/>
      <c r="Q33" s="163"/>
      <c r="R33" s="43"/>
      <c r="S33" s="53"/>
      <c r="T33" s="13"/>
      <c r="U33" s="54"/>
      <c r="V33" s="43"/>
      <c r="W33" s="158"/>
      <c r="X33" s="158"/>
    </row>
    <row r="34" spans="2:24" s="9" customFormat="1" hidden="1">
      <c r="B34" s="157" t="s">
        <v>115</v>
      </c>
      <c r="C34" s="12" t="s">
        <v>86</v>
      </c>
      <c r="D34" s="53"/>
      <c r="E34" s="13"/>
      <c r="F34" s="13"/>
      <c r="G34" s="13"/>
      <c r="H34" s="13"/>
      <c r="I34" s="13"/>
      <c r="J34" s="13"/>
      <c r="K34" s="43"/>
      <c r="L34" s="39"/>
      <c r="M34" s="39"/>
      <c r="N34" s="39"/>
      <c r="O34" s="39"/>
      <c r="P34" s="39"/>
      <c r="Q34" s="163"/>
      <c r="R34" s="43"/>
      <c r="S34" s="53"/>
      <c r="T34" s="13"/>
      <c r="U34" s="54"/>
      <c r="V34" s="43"/>
      <c r="W34" s="158"/>
      <c r="X34" s="158"/>
    </row>
    <row r="35" spans="2:24" s="2" customFormat="1" ht="15.5" hidden="1">
      <c r="B35" s="114" t="s">
        <v>63</v>
      </c>
      <c r="C35" s="22" t="s">
        <v>6</v>
      </c>
      <c r="D35" s="55"/>
      <c r="E35" s="23"/>
      <c r="F35" s="23"/>
      <c r="G35" s="23"/>
      <c r="H35" s="23"/>
      <c r="I35" s="23"/>
      <c r="J35" s="23"/>
      <c r="K35" s="44"/>
      <c r="L35" s="30"/>
      <c r="M35" s="30"/>
      <c r="N35" s="30"/>
      <c r="O35" s="30"/>
      <c r="P35" s="30"/>
      <c r="Q35" s="163"/>
      <c r="R35" s="44"/>
      <c r="S35" s="55"/>
      <c r="T35" s="23"/>
      <c r="U35" s="56"/>
      <c r="V35" s="44"/>
      <c r="W35" s="115"/>
      <c r="X35" s="115"/>
    </row>
    <row r="36" spans="2:24" s="15" customFormat="1" ht="15.5" hidden="1">
      <c r="B36" s="116" t="s">
        <v>64</v>
      </c>
      <c r="C36" s="24" t="s">
        <v>7</v>
      </c>
      <c r="D36" s="59"/>
      <c r="K36" s="46"/>
      <c r="L36" s="30"/>
      <c r="M36" s="30"/>
      <c r="N36" s="30"/>
      <c r="O36" s="30"/>
      <c r="P36" s="30"/>
      <c r="Q36" s="163"/>
      <c r="R36" s="46"/>
      <c r="S36" s="59"/>
      <c r="U36" s="60"/>
      <c r="V36" s="46"/>
      <c r="W36" s="115"/>
      <c r="X36" s="115"/>
    </row>
    <row r="37" spans="2:24" s="2" customFormat="1" ht="15.5" hidden="1">
      <c r="B37" s="114" t="s">
        <v>65</v>
      </c>
      <c r="C37" s="22" t="s">
        <v>8</v>
      </c>
      <c r="D37" s="55"/>
      <c r="E37" s="23"/>
      <c r="F37" s="23"/>
      <c r="G37" s="23"/>
      <c r="H37" s="23"/>
      <c r="I37" s="23"/>
      <c r="J37" s="23"/>
      <c r="K37" s="44"/>
      <c r="L37" s="30"/>
      <c r="M37" s="30"/>
      <c r="N37" s="30"/>
      <c r="O37" s="30"/>
      <c r="P37" s="30"/>
      <c r="Q37" s="163"/>
      <c r="R37" s="44"/>
      <c r="S37" s="55"/>
      <c r="T37" s="23"/>
      <c r="U37" s="56"/>
      <c r="V37" s="44"/>
      <c r="W37" s="115"/>
      <c r="X37" s="115"/>
    </row>
    <row r="38" spans="2:24" s="15" customFormat="1" ht="15.5" hidden="1">
      <c r="B38" s="116" t="s">
        <v>66</v>
      </c>
      <c r="C38" s="24" t="s">
        <v>9</v>
      </c>
      <c r="D38" s="59"/>
      <c r="K38" s="46"/>
      <c r="L38" s="30"/>
      <c r="M38" s="30"/>
      <c r="N38" s="30"/>
      <c r="O38" s="30"/>
      <c r="P38" s="30"/>
      <c r="Q38" s="163"/>
      <c r="R38" s="46"/>
      <c r="S38" s="59"/>
      <c r="U38" s="60"/>
      <c r="V38" s="46"/>
      <c r="W38" s="115"/>
      <c r="X38" s="115"/>
    </row>
    <row r="39" spans="2:24" s="2" customFormat="1" ht="15.5" hidden="1">
      <c r="B39" s="114" t="s">
        <v>67</v>
      </c>
      <c r="C39" s="22" t="s">
        <v>10</v>
      </c>
      <c r="D39" s="55"/>
      <c r="E39" s="23"/>
      <c r="F39" s="23"/>
      <c r="G39" s="23"/>
      <c r="H39" s="23"/>
      <c r="I39" s="23"/>
      <c r="J39" s="23"/>
      <c r="K39" s="44"/>
      <c r="L39" s="30"/>
      <c r="M39" s="30"/>
      <c r="N39" s="30"/>
      <c r="O39" s="30"/>
      <c r="P39" s="30"/>
      <c r="Q39" s="163"/>
      <c r="R39" s="44"/>
      <c r="S39" s="55"/>
      <c r="T39" s="23"/>
      <c r="U39" s="56"/>
      <c r="V39" s="44"/>
      <c r="W39" s="115"/>
      <c r="X39" s="115"/>
    </row>
    <row r="40" spans="2:24" s="15" customFormat="1" ht="15.5" hidden="1">
      <c r="B40" s="116" t="s">
        <v>68</v>
      </c>
      <c r="C40" s="24" t="s">
        <v>11</v>
      </c>
      <c r="D40" s="59"/>
      <c r="K40" s="46"/>
      <c r="L40" s="30"/>
      <c r="M40" s="30"/>
      <c r="N40" s="30"/>
      <c r="O40" s="30"/>
      <c r="P40" s="30"/>
      <c r="Q40" s="163"/>
      <c r="R40" s="46"/>
      <c r="S40" s="59"/>
      <c r="U40" s="60"/>
      <c r="V40" s="46"/>
      <c r="W40" s="115"/>
      <c r="X40" s="115"/>
    </row>
    <row r="41" spans="2:24" s="2" customFormat="1" ht="15.5" hidden="1">
      <c r="B41" s="114" t="s">
        <v>69</v>
      </c>
      <c r="C41" s="22" t="s">
        <v>12</v>
      </c>
      <c r="D41" s="55"/>
      <c r="E41" s="23"/>
      <c r="F41" s="23"/>
      <c r="G41" s="23"/>
      <c r="H41" s="23"/>
      <c r="I41" s="23"/>
      <c r="J41" s="23"/>
      <c r="K41" s="44"/>
      <c r="L41" s="30"/>
      <c r="M41" s="30"/>
      <c r="N41" s="30"/>
      <c r="O41" s="30"/>
      <c r="P41" s="30"/>
      <c r="Q41" s="163"/>
      <c r="R41" s="44"/>
      <c r="S41" s="55"/>
      <c r="T41" s="23"/>
      <c r="U41" s="56"/>
      <c r="V41" s="44"/>
      <c r="W41" s="115"/>
      <c r="X41" s="115"/>
    </row>
    <row r="42" spans="2:24" s="9" customFormat="1" hidden="1">
      <c r="B42" s="157" t="s">
        <v>116</v>
      </c>
      <c r="C42" s="12" t="s">
        <v>87</v>
      </c>
      <c r="D42" s="53"/>
      <c r="E42" s="13"/>
      <c r="F42" s="13"/>
      <c r="G42" s="13"/>
      <c r="H42" s="13"/>
      <c r="I42" s="13"/>
      <c r="J42" s="13"/>
      <c r="K42" s="43"/>
      <c r="L42" s="39"/>
      <c r="M42" s="39"/>
      <c r="N42" s="39"/>
      <c r="O42" s="39"/>
      <c r="P42" s="39"/>
      <c r="Q42" s="163"/>
      <c r="R42" s="43"/>
      <c r="S42" s="53"/>
      <c r="T42" s="13"/>
      <c r="U42" s="54"/>
      <c r="V42" s="43"/>
      <c r="W42" s="158"/>
      <c r="X42" s="158"/>
    </row>
    <row r="43" spans="2:24" s="9" customFormat="1" hidden="1">
      <c r="B43" s="157" t="s">
        <v>117</v>
      </c>
      <c r="C43" s="12" t="s">
        <v>88</v>
      </c>
      <c r="D43" s="53"/>
      <c r="E43" s="13"/>
      <c r="F43" s="13"/>
      <c r="G43" s="13"/>
      <c r="H43" s="13"/>
      <c r="I43" s="13"/>
      <c r="J43" s="13"/>
      <c r="K43" s="43"/>
      <c r="L43" s="39"/>
      <c r="M43" s="39"/>
      <c r="N43" s="39"/>
      <c r="O43" s="39"/>
      <c r="P43" s="39"/>
      <c r="Q43" s="163"/>
      <c r="R43" s="43"/>
      <c r="S43" s="53"/>
      <c r="T43" s="13"/>
      <c r="U43" s="54"/>
      <c r="V43" s="43"/>
      <c r="W43" s="158"/>
      <c r="X43" s="158"/>
    </row>
    <row r="44" spans="2:24" s="2" customFormat="1" ht="15.5" hidden="1">
      <c r="B44" s="114" t="s">
        <v>70</v>
      </c>
      <c r="C44" s="22" t="s">
        <v>13</v>
      </c>
      <c r="D44" s="55"/>
      <c r="E44" s="23"/>
      <c r="F44" s="23"/>
      <c r="G44" s="23"/>
      <c r="H44" s="23"/>
      <c r="I44" s="23"/>
      <c r="J44" s="23"/>
      <c r="K44" s="44"/>
      <c r="L44" s="30"/>
      <c r="M44" s="30"/>
      <c r="N44" s="30"/>
      <c r="O44" s="30"/>
      <c r="P44" s="30"/>
      <c r="Q44" s="163"/>
      <c r="R44" s="44"/>
      <c r="S44" s="55"/>
      <c r="T44" s="23"/>
      <c r="U44" s="56"/>
      <c r="V44" s="44"/>
      <c r="W44" s="115"/>
      <c r="X44" s="115"/>
    </row>
    <row r="45" spans="2:24" s="9" customFormat="1" hidden="1">
      <c r="B45" s="157" t="s">
        <v>118</v>
      </c>
      <c r="C45" s="12" t="s">
        <v>89</v>
      </c>
      <c r="D45" s="53"/>
      <c r="E45" s="13"/>
      <c r="F45" s="13"/>
      <c r="G45" s="13"/>
      <c r="H45" s="13"/>
      <c r="I45" s="13"/>
      <c r="J45" s="13"/>
      <c r="K45" s="43"/>
      <c r="L45" s="39"/>
      <c r="M45" s="39"/>
      <c r="N45" s="39"/>
      <c r="O45" s="39"/>
      <c r="P45" s="39"/>
      <c r="Q45" s="163"/>
      <c r="R45" s="43"/>
      <c r="S45" s="53"/>
      <c r="T45" s="13"/>
      <c r="U45" s="54"/>
      <c r="V45" s="43"/>
      <c r="W45" s="158"/>
      <c r="X45" s="158"/>
    </row>
    <row r="46" spans="2:24" s="9" customFormat="1" hidden="1">
      <c r="B46" s="157" t="s">
        <v>119</v>
      </c>
      <c r="C46" s="12" t="s">
        <v>90</v>
      </c>
      <c r="D46" s="53"/>
      <c r="E46" s="13"/>
      <c r="F46" s="13"/>
      <c r="G46" s="13"/>
      <c r="H46" s="13"/>
      <c r="I46" s="13"/>
      <c r="J46" s="13"/>
      <c r="K46" s="43"/>
      <c r="L46" s="39"/>
      <c r="M46" s="39"/>
      <c r="N46" s="39"/>
      <c r="O46" s="39"/>
      <c r="P46" s="39"/>
      <c r="Q46" s="163"/>
      <c r="R46" s="43"/>
      <c r="S46" s="53"/>
      <c r="T46" s="13"/>
      <c r="U46" s="54"/>
      <c r="V46" s="43"/>
      <c r="W46" s="158"/>
      <c r="X46" s="158"/>
    </row>
    <row r="47" spans="2:24" s="9" customFormat="1" hidden="1">
      <c r="B47" s="157" t="s">
        <v>120</v>
      </c>
      <c r="C47" s="12" t="s">
        <v>91</v>
      </c>
      <c r="D47" s="53"/>
      <c r="E47" s="13"/>
      <c r="F47" s="13"/>
      <c r="G47" s="13"/>
      <c r="H47" s="13"/>
      <c r="I47" s="13"/>
      <c r="J47" s="13"/>
      <c r="K47" s="43"/>
      <c r="L47" s="39"/>
      <c r="M47" s="39"/>
      <c r="N47" s="39"/>
      <c r="O47" s="39"/>
      <c r="P47" s="39"/>
      <c r="Q47" s="163"/>
      <c r="R47" s="43"/>
      <c r="S47" s="53"/>
      <c r="T47" s="13"/>
      <c r="U47" s="54"/>
      <c r="V47" s="43"/>
      <c r="W47" s="158"/>
      <c r="X47" s="158"/>
    </row>
    <row r="48" spans="2:24" s="9" customFormat="1" hidden="1">
      <c r="B48" s="157" t="s">
        <v>121</v>
      </c>
      <c r="C48" s="12" t="s">
        <v>92</v>
      </c>
      <c r="D48" s="53"/>
      <c r="E48" s="13"/>
      <c r="F48" s="13"/>
      <c r="G48" s="13"/>
      <c r="H48" s="13"/>
      <c r="I48" s="13"/>
      <c r="J48" s="13"/>
      <c r="K48" s="43"/>
      <c r="L48" s="39"/>
      <c r="M48" s="39"/>
      <c r="N48" s="39"/>
      <c r="O48" s="39"/>
      <c r="P48" s="39"/>
      <c r="Q48" s="163"/>
      <c r="R48" s="43"/>
      <c r="S48" s="53"/>
      <c r="T48" s="13"/>
      <c r="U48" s="54"/>
      <c r="V48" s="43"/>
      <c r="W48" s="158"/>
      <c r="X48" s="158"/>
    </row>
    <row r="49" spans="2:24" s="2" customFormat="1" ht="15.5" hidden="1">
      <c r="B49" s="114" t="s">
        <v>71</v>
      </c>
      <c r="C49" s="22" t="s">
        <v>14</v>
      </c>
      <c r="D49" s="55"/>
      <c r="E49" s="23"/>
      <c r="F49" s="23"/>
      <c r="G49" s="23"/>
      <c r="H49" s="23"/>
      <c r="I49" s="23"/>
      <c r="J49" s="23"/>
      <c r="K49" s="44"/>
      <c r="L49" s="30"/>
      <c r="M49" s="30"/>
      <c r="N49" s="30"/>
      <c r="O49" s="30"/>
      <c r="P49" s="30"/>
      <c r="Q49" s="163"/>
      <c r="R49" s="44"/>
      <c r="S49" s="55"/>
      <c r="T49" s="23"/>
      <c r="U49" s="56"/>
      <c r="V49" s="44"/>
      <c r="W49" s="115"/>
      <c r="X49" s="115"/>
    </row>
    <row r="50" spans="2:24" s="2" customFormat="1" ht="15.5" hidden="1">
      <c r="B50" s="160"/>
      <c r="C50" s="14" t="s">
        <v>57</v>
      </c>
      <c r="D50" s="53"/>
      <c r="E50" s="13"/>
      <c r="F50" s="13"/>
      <c r="G50" s="13"/>
      <c r="H50" s="13"/>
      <c r="I50" s="13"/>
      <c r="J50" s="13"/>
      <c r="K50" s="46"/>
      <c r="L50" s="39"/>
      <c r="M50" s="39"/>
      <c r="N50" s="39"/>
      <c r="O50" s="39"/>
      <c r="P50" s="39"/>
      <c r="Q50" s="163"/>
      <c r="R50" s="46"/>
      <c r="S50" s="59"/>
      <c r="T50" s="15"/>
      <c r="U50" s="60"/>
      <c r="V50" s="46"/>
      <c r="W50" s="115"/>
      <c r="X50" s="115"/>
    </row>
    <row r="51" spans="2:24" s="2" customFormat="1" ht="16" hidden="1" thickBot="1">
      <c r="B51" s="117" t="s">
        <v>55</v>
      </c>
      <c r="C51" s="26" t="s">
        <v>2</v>
      </c>
      <c r="D51" s="61"/>
      <c r="E51" s="26"/>
      <c r="F51" s="26"/>
      <c r="G51" s="26"/>
      <c r="H51" s="26"/>
      <c r="I51" s="26"/>
      <c r="J51" s="26"/>
      <c r="K51" s="47"/>
      <c r="L51" s="33"/>
      <c r="M51" s="33"/>
      <c r="N51" s="33"/>
      <c r="O51" s="33"/>
      <c r="P51" s="33"/>
      <c r="Q51" s="84"/>
      <c r="R51" s="47"/>
      <c r="S51" s="61"/>
      <c r="T51" s="26"/>
      <c r="U51" s="62"/>
      <c r="V51" s="47"/>
      <c r="W51" s="118"/>
      <c r="X51" s="118"/>
    </row>
    <row r="52" spans="2:24" s="2" customFormat="1" ht="15" hidden="1" thickTop="1">
      <c r="B52" s="165" t="s">
        <v>293</v>
      </c>
      <c r="C52" s="19" t="s">
        <v>27</v>
      </c>
      <c r="D52" s="174"/>
      <c r="E52" s="9"/>
      <c r="F52" s="9"/>
      <c r="G52" s="9"/>
      <c r="H52" s="9"/>
      <c r="I52" s="9"/>
      <c r="J52" s="9"/>
      <c r="K52" s="48"/>
      <c r="L52" s="39"/>
      <c r="M52" s="39"/>
      <c r="N52" s="39"/>
      <c r="O52" s="39"/>
      <c r="P52" s="39"/>
      <c r="Q52" s="163"/>
      <c r="R52" s="48"/>
      <c r="S52" s="63"/>
      <c r="U52" s="64"/>
      <c r="V52" s="48"/>
      <c r="W52" s="115"/>
      <c r="X52" s="115"/>
    </row>
    <row r="53" spans="2:24" s="2" customFormat="1" hidden="1">
      <c r="B53" s="165" t="s">
        <v>294</v>
      </c>
      <c r="C53" s="19" t="s">
        <v>28</v>
      </c>
      <c r="D53" s="174"/>
      <c r="E53" s="9"/>
      <c r="F53" s="9"/>
      <c r="G53" s="9"/>
      <c r="H53" s="9"/>
      <c r="I53" s="9"/>
      <c r="J53" s="9"/>
      <c r="K53" s="48"/>
      <c r="L53" s="39"/>
      <c r="M53" s="39"/>
      <c r="N53" s="39"/>
      <c r="O53" s="39"/>
      <c r="P53" s="39"/>
      <c r="Q53" s="163"/>
      <c r="R53" s="48"/>
      <c r="S53" s="63"/>
      <c r="U53" s="64"/>
      <c r="V53" s="48"/>
      <c r="W53" s="115"/>
      <c r="X53" s="115"/>
    </row>
    <row r="54" spans="2:24" s="2" customFormat="1" hidden="1">
      <c r="B54" s="165" t="s">
        <v>295</v>
      </c>
      <c r="C54" s="19" t="s">
        <v>29</v>
      </c>
      <c r="D54" s="174"/>
      <c r="E54" s="9"/>
      <c r="F54" s="9"/>
      <c r="G54" s="9"/>
      <c r="H54" s="9"/>
      <c r="I54" s="9"/>
      <c r="J54" s="9"/>
      <c r="K54" s="48"/>
      <c r="L54" s="39"/>
      <c r="M54" s="39"/>
      <c r="N54" s="39"/>
      <c r="O54" s="39"/>
      <c r="P54" s="39"/>
      <c r="Q54" s="163"/>
      <c r="R54" s="48"/>
      <c r="S54" s="63"/>
      <c r="U54" s="64"/>
      <c r="V54" s="48"/>
      <c r="W54" s="115"/>
      <c r="X54" s="115"/>
    </row>
    <row r="55" spans="2:24" s="2" customFormat="1" hidden="1">
      <c r="B55" s="165" t="s">
        <v>296</v>
      </c>
      <c r="C55" s="19" t="s">
        <v>30</v>
      </c>
      <c r="D55" s="174"/>
      <c r="E55" s="9"/>
      <c r="F55" s="9"/>
      <c r="G55" s="9"/>
      <c r="H55" s="9"/>
      <c r="I55" s="9"/>
      <c r="J55" s="9"/>
      <c r="K55" s="48"/>
      <c r="L55" s="39"/>
      <c r="M55" s="39"/>
      <c r="N55" s="39"/>
      <c r="O55" s="39"/>
      <c r="P55" s="39"/>
      <c r="Q55" s="163"/>
      <c r="R55" s="48"/>
      <c r="S55" s="63"/>
      <c r="U55" s="64"/>
      <c r="V55" s="48"/>
      <c r="W55" s="115"/>
      <c r="X55" s="115"/>
    </row>
    <row r="56" spans="2:24" s="2" customFormat="1" hidden="1">
      <c r="B56" s="165" t="s">
        <v>297</v>
      </c>
      <c r="C56" s="19" t="s">
        <v>31</v>
      </c>
      <c r="D56" s="174"/>
      <c r="E56" s="9"/>
      <c r="F56" s="9"/>
      <c r="G56" s="9"/>
      <c r="H56" s="9"/>
      <c r="I56" s="9"/>
      <c r="J56" s="9"/>
      <c r="K56" s="48"/>
      <c r="L56" s="39"/>
      <c r="M56" s="39"/>
      <c r="N56" s="39"/>
      <c r="O56" s="39"/>
      <c r="P56" s="39"/>
      <c r="Q56" s="163"/>
      <c r="R56" s="48"/>
      <c r="S56" s="63"/>
      <c r="U56" s="64"/>
      <c r="V56" s="48"/>
      <c r="W56" s="115"/>
      <c r="X56" s="115"/>
    </row>
    <row r="57" spans="2:24" s="2" customFormat="1" ht="15.5" hidden="1">
      <c r="B57" s="114" t="s">
        <v>298</v>
      </c>
      <c r="C57" s="22" t="s">
        <v>26</v>
      </c>
      <c r="D57" s="55"/>
      <c r="E57" s="23"/>
      <c r="F57" s="23"/>
      <c r="G57" s="23"/>
      <c r="H57" s="23"/>
      <c r="I57" s="23"/>
      <c r="J57" s="23"/>
      <c r="K57" s="44"/>
      <c r="L57" s="30"/>
      <c r="M57" s="30"/>
      <c r="N57" s="30"/>
      <c r="O57" s="30"/>
      <c r="P57" s="30"/>
      <c r="Q57" s="163"/>
      <c r="R57" s="44"/>
      <c r="S57" s="55"/>
      <c r="T57" s="23"/>
      <c r="U57" s="56"/>
      <c r="V57" s="44"/>
      <c r="W57" s="115"/>
      <c r="X57" s="115"/>
    </row>
    <row r="58" spans="2:24" s="2" customFormat="1" hidden="1">
      <c r="B58" s="165" t="s">
        <v>299</v>
      </c>
      <c r="C58" s="19" t="s">
        <v>33</v>
      </c>
      <c r="D58" s="174"/>
      <c r="E58" s="9"/>
      <c r="F58" s="9"/>
      <c r="G58" s="9"/>
      <c r="H58" s="9"/>
      <c r="I58" s="9"/>
      <c r="J58" s="9"/>
      <c r="K58" s="48"/>
      <c r="L58" s="39"/>
      <c r="M58" s="39"/>
      <c r="N58" s="39"/>
      <c r="O58" s="39"/>
      <c r="P58" s="39"/>
      <c r="Q58" s="163"/>
      <c r="R58" s="48"/>
      <c r="S58" s="63"/>
      <c r="U58" s="64"/>
      <c r="V58" s="48"/>
      <c r="W58" s="115"/>
      <c r="X58" s="115"/>
    </row>
    <row r="59" spans="2:24" s="2" customFormat="1" hidden="1">
      <c r="B59" s="165" t="s">
        <v>300</v>
      </c>
      <c r="C59" s="19" t="s">
        <v>34</v>
      </c>
      <c r="D59" s="174"/>
      <c r="E59" s="9"/>
      <c r="F59" s="9"/>
      <c r="G59" s="9"/>
      <c r="H59" s="9"/>
      <c r="I59" s="9"/>
      <c r="J59" s="9"/>
      <c r="K59" s="48"/>
      <c r="L59" s="39"/>
      <c r="M59" s="39"/>
      <c r="N59" s="39"/>
      <c r="O59" s="39"/>
      <c r="P59" s="39"/>
      <c r="Q59" s="163"/>
      <c r="R59" s="48"/>
      <c r="S59" s="63"/>
      <c r="U59" s="64"/>
      <c r="V59" s="48"/>
      <c r="W59" s="115"/>
      <c r="X59" s="115"/>
    </row>
    <row r="60" spans="2:24" s="2" customFormat="1" hidden="1">
      <c r="B60" s="165" t="s">
        <v>301</v>
      </c>
      <c r="C60" s="19" t="s">
        <v>35</v>
      </c>
      <c r="D60" s="174"/>
      <c r="E60" s="9"/>
      <c r="F60" s="9"/>
      <c r="G60" s="9"/>
      <c r="H60" s="9"/>
      <c r="I60" s="9"/>
      <c r="J60" s="9"/>
      <c r="K60" s="48"/>
      <c r="L60" s="39"/>
      <c r="M60" s="39"/>
      <c r="N60" s="39"/>
      <c r="O60" s="39"/>
      <c r="P60" s="39"/>
      <c r="Q60" s="163"/>
      <c r="R60" s="48"/>
      <c r="S60" s="63"/>
      <c r="U60" s="64"/>
      <c r="V60" s="48"/>
      <c r="W60" s="115"/>
      <c r="X60" s="115"/>
    </row>
    <row r="61" spans="2:24" s="2" customFormat="1" hidden="1">
      <c r="B61" s="165" t="s">
        <v>302</v>
      </c>
      <c r="C61" s="19" t="s">
        <v>36</v>
      </c>
      <c r="D61" s="174"/>
      <c r="E61" s="9"/>
      <c r="F61" s="9"/>
      <c r="G61" s="9"/>
      <c r="H61" s="9"/>
      <c r="I61" s="9"/>
      <c r="J61" s="9"/>
      <c r="K61" s="48"/>
      <c r="L61" s="39"/>
      <c r="M61" s="39"/>
      <c r="N61" s="39"/>
      <c r="O61" s="39"/>
      <c r="P61" s="39"/>
      <c r="Q61" s="163"/>
      <c r="R61" s="48"/>
      <c r="S61" s="63"/>
      <c r="U61" s="64"/>
      <c r="V61" s="48"/>
      <c r="W61" s="115"/>
      <c r="X61" s="115"/>
    </row>
    <row r="62" spans="2:24" s="2" customFormat="1" hidden="1">
      <c r="B62" s="165" t="s">
        <v>303</v>
      </c>
      <c r="C62" s="19" t="s">
        <v>31</v>
      </c>
      <c r="D62" s="174"/>
      <c r="E62" s="9"/>
      <c r="F62" s="9"/>
      <c r="G62" s="9"/>
      <c r="H62" s="9"/>
      <c r="I62" s="9"/>
      <c r="J62" s="9"/>
      <c r="K62" s="48"/>
      <c r="L62" s="39"/>
      <c r="M62" s="39"/>
      <c r="N62" s="39"/>
      <c r="O62" s="39"/>
      <c r="P62" s="39"/>
      <c r="Q62" s="163"/>
      <c r="R62" s="48"/>
      <c r="S62" s="63"/>
      <c r="U62" s="64"/>
      <c r="V62" s="48"/>
      <c r="W62" s="115"/>
      <c r="X62" s="115"/>
    </row>
    <row r="63" spans="2:24" s="2" customFormat="1" ht="15.5" hidden="1">
      <c r="B63" s="114" t="s">
        <v>304</v>
      </c>
      <c r="C63" s="22" t="s">
        <v>32</v>
      </c>
      <c r="D63" s="55"/>
      <c r="E63" s="23"/>
      <c r="F63" s="23"/>
      <c r="G63" s="23"/>
      <c r="H63" s="23"/>
      <c r="I63" s="23"/>
      <c r="J63" s="23"/>
      <c r="K63" s="44"/>
      <c r="L63" s="30"/>
      <c r="M63" s="30"/>
      <c r="N63" s="30"/>
      <c r="O63" s="30"/>
      <c r="P63" s="30"/>
      <c r="Q63" s="163"/>
      <c r="R63" s="44"/>
      <c r="S63" s="55"/>
      <c r="T63" s="23"/>
      <c r="U63" s="56"/>
      <c r="V63" s="44"/>
      <c r="W63" s="115"/>
      <c r="X63" s="115"/>
    </row>
    <row r="64" spans="2:24" s="2" customFormat="1" hidden="1">
      <c r="B64" s="165" t="s">
        <v>305</v>
      </c>
      <c r="C64" s="19" t="s">
        <v>38</v>
      </c>
      <c r="D64" s="174"/>
      <c r="E64" s="9"/>
      <c r="F64" s="9"/>
      <c r="G64" s="9"/>
      <c r="H64" s="9"/>
      <c r="I64" s="9"/>
      <c r="J64" s="9"/>
      <c r="K64" s="48"/>
      <c r="L64" s="39"/>
      <c r="M64" s="39"/>
      <c r="N64" s="39"/>
      <c r="O64" s="39"/>
      <c r="P64" s="39"/>
      <c r="Q64" s="163"/>
      <c r="R64" s="48"/>
      <c r="S64" s="63"/>
      <c r="U64" s="64"/>
      <c r="V64" s="48"/>
      <c r="W64" s="115"/>
      <c r="X64" s="115"/>
    </row>
    <row r="65" spans="2:24" s="2" customFormat="1" hidden="1">
      <c r="B65" s="165" t="s">
        <v>306</v>
      </c>
      <c r="C65" s="19" t="s">
        <v>39</v>
      </c>
      <c r="D65" s="174"/>
      <c r="E65" s="9"/>
      <c r="F65" s="9"/>
      <c r="G65" s="9"/>
      <c r="H65" s="9"/>
      <c r="I65" s="9"/>
      <c r="J65" s="9"/>
      <c r="K65" s="48"/>
      <c r="L65" s="39"/>
      <c r="M65" s="39"/>
      <c r="N65" s="39"/>
      <c r="O65" s="39"/>
      <c r="P65" s="39"/>
      <c r="Q65" s="163"/>
      <c r="R65" s="48"/>
      <c r="S65" s="63"/>
      <c r="U65" s="64"/>
      <c r="V65" s="48"/>
      <c r="W65" s="115"/>
      <c r="X65" s="115"/>
    </row>
    <row r="66" spans="2:24" s="2" customFormat="1" hidden="1">
      <c r="B66" s="165" t="s">
        <v>307</v>
      </c>
      <c r="C66" s="19" t="s">
        <v>40</v>
      </c>
      <c r="D66" s="174"/>
      <c r="E66" s="9"/>
      <c r="F66" s="9"/>
      <c r="G66" s="9"/>
      <c r="H66" s="9"/>
      <c r="I66" s="9"/>
      <c r="J66" s="9"/>
      <c r="K66" s="48"/>
      <c r="L66" s="39"/>
      <c r="M66" s="39"/>
      <c r="N66" s="39"/>
      <c r="O66" s="39"/>
      <c r="P66" s="39"/>
      <c r="Q66" s="163"/>
      <c r="R66" s="48"/>
      <c r="S66" s="63"/>
      <c r="U66" s="64"/>
      <c r="V66" s="48"/>
      <c r="W66" s="115"/>
      <c r="X66" s="115"/>
    </row>
    <row r="67" spans="2:24" s="2" customFormat="1" hidden="1">
      <c r="B67" s="165" t="s">
        <v>308</v>
      </c>
      <c r="C67" s="19" t="s">
        <v>41</v>
      </c>
      <c r="D67" s="63"/>
      <c r="K67" s="48"/>
      <c r="L67" s="30"/>
      <c r="M67" s="30"/>
      <c r="N67" s="30"/>
      <c r="O67" s="30"/>
      <c r="P67" s="30"/>
      <c r="Q67" s="163"/>
      <c r="R67" s="48"/>
      <c r="S67" s="63"/>
      <c r="U67" s="64"/>
      <c r="V67" s="48"/>
      <c r="W67" s="115"/>
      <c r="X67" s="115"/>
    </row>
    <row r="68" spans="2:24" s="2" customFormat="1" hidden="1">
      <c r="B68" s="165" t="s">
        <v>309</v>
      </c>
      <c r="C68" s="19" t="s">
        <v>31</v>
      </c>
      <c r="D68" s="174"/>
      <c r="E68" s="9"/>
      <c r="F68" s="9"/>
      <c r="G68" s="9"/>
      <c r="H68" s="9"/>
      <c r="I68" s="9"/>
      <c r="J68" s="9"/>
      <c r="K68" s="48"/>
      <c r="L68" s="39"/>
      <c r="M68" s="39"/>
      <c r="N68" s="39"/>
      <c r="O68" s="39"/>
      <c r="P68" s="39"/>
      <c r="Q68" s="163"/>
      <c r="R68" s="48"/>
      <c r="S68" s="63"/>
      <c r="U68" s="64"/>
      <c r="V68" s="48"/>
      <c r="W68" s="115"/>
      <c r="X68" s="115"/>
    </row>
    <row r="69" spans="2:24" s="2" customFormat="1" ht="15.5" hidden="1">
      <c r="B69" s="114" t="s">
        <v>310</v>
      </c>
      <c r="C69" s="22" t="s">
        <v>37</v>
      </c>
      <c r="D69" s="55"/>
      <c r="E69" s="23"/>
      <c r="F69" s="23"/>
      <c r="G69" s="23"/>
      <c r="H69" s="23"/>
      <c r="I69" s="23"/>
      <c r="J69" s="23"/>
      <c r="K69" s="44"/>
      <c r="L69" s="30"/>
      <c r="M69" s="30"/>
      <c r="N69" s="30"/>
      <c r="O69" s="30"/>
      <c r="P69" s="30"/>
      <c r="Q69" s="163"/>
      <c r="R69" s="44"/>
      <c r="S69" s="55"/>
      <c r="T69" s="23"/>
      <c r="U69" s="56"/>
      <c r="V69" s="44"/>
      <c r="W69" s="115"/>
      <c r="X69" s="115"/>
    </row>
    <row r="70" spans="2:24" s="2" customFormat="1" hidden="1">
      <c r="B70" s="165" t="s">
        <v>311</v>
      </c>
      <c r="C70" s="19" t="s">
        <v>43</v>
      </c>
      <c r="D70" s="174"/>
      <c r="E70" s="9"/>
      <c r="F70" s="9"/>
      <c r="G70" s="9"/>
      <c r="H70" s="9"/>
      <c r="I70" s="9"/>
      <c r="J70" s="9"/>
      <c r="K70" s="48"/>
      <c r="L70" s="39"/>
      <c r="M70" s="39"/>
      <c r="N70" s="39"/>
      <c r="O70" s="39"/>
      <c r="P70" s="39"/>
      <c r="Q70" s="163"/>
      <c r="R70" s="48"/>
      <c r="S70" s="63"/>
      <c r="U70" s="64"/>
      <c r="V70" s="48"/>
      <c r="W70" s="115"/>
      <c r="X70" s="115"/>
    </row>
    <row r="71" spans="2:24" s="2" customFormat="1" hidden="1">
      <c r="B71" s="165" t="s">
        <v>312</v>
      </c>
      <c r="C71" s="19" t="s">
        <v>44</v>
      </c>
      <c r="D71" s="174"/>
      <c r="E71" s="9"/>
      <c r="F71" s="9"/>
      <c r="G71" s="9"/>
      <c r="H71" s="9"/>
      <c r="I71" s="9"/>
      <c r="J71" s="9"/>
      <c r="K71" s="48"/>
      <c r="L71" s="39"/>
      <c r="M71" s="39"/>
      <c r="N71" s="39"/>
      <c r="O71" s="39"/>
      <c r="P71" s="39"/>
      <c r="Q71" s="163"/>
      <c r="R71" s="48"/>
      <c r="S71" s="63"/>
      <c r="U71" s="64"/>
      <c r="V71" s="48"/>
      <c r="W71" s="115"/>
      <c r="X71" s="115"/>
    </row>
    <row r="72" spans="2:24" s="2" customFormat="1" hidden="1">
      <c r="B72" s="165" t="s">
        <v>313</v>
      </c>
      <c r="C72" s="19" t="s">
        <v>31</v>
      </c>
      <c r="D72" s="174"/>
      <c r="E72" s="9"/>
      <c r="F72" s="9"/>
      <c r="G72" s="9"/>
      <c r="H72" s="9"/>
      <c r="I72" s="9"/>
      <c r="J72" s="9"/>
      <c r="K72" s="48"/>
      <c r="L72" s="39"/>
      <c r="M72" s="39"/>
      <c r="N72" s="39"/>
      <c r="O72" s="39"/>
      <c r="P72" s="39"/>
      <c r="Q72" s="163"/>
      <c r="R72" s="48"/>
      <c r="S72" s="63"/>
      <c r="U72" s="64"/>
      <c r="V72" s="48"/>
      <c r="W72" s="115"/>
      <c r="X72" s="115"/>
    </row>
    <row r="73" spans="2:24" s="2" customFormat="1" ht="15.5" hidden="1">
      <c r="B73" s="114" t="s">
        <v>314</v>
      </c>
      <c r="C73" s="22" t="s">
        <v>42</v>
      </c>
      <c r="D73" s="55"/>
      <c r="E73" s="23"/>
      <c r="F73" s="23"/>
      <c r="G73" s="23"/>
      <c r="H73" s="23"/>
      <c r="I73" s="23"/>
      <c r="J73" s="23"/>
      <c r="K73" s="44"/>
      <c r="L73" s="30"/>
      <c r="M73" s="30"/>
      <c r="N73" s="30"/>
      <c r="O73" s="30"/>
      <c r="P73" s="30"/>
      <c r="Q73" s="163"/>
      <c r="R73" s="44"/>
      <c r="S73" s="55"/>
      <c r="T73" s="23"/>
      <c r="U73" s="56"/>
      <c r="V73" s="44"/>
      <c r="W73" s="115"/>
      <c r="X73" s="115"/>
    </row>
    <row r="74" spans="2:24" s="2" customFormat="1" hidden="1">
      <c r="B74" s="165" t="s">
        <v>315</v>
      </c>
      <c r="C74" s="19" t="s">
        <v>46</v>
      </c>
      <c r="D74" s="174"/>
      <c r="E74" s="9"/>
      <c r="F74" s="9"/>
      <c r="G74" s="9"/>
      <c r="H74" s="9"/>
      <c r="I74" s="9"/>
      <c r="J74" s="9"/>
      <c r="K74" s="48"/>
      <c r="L74" s="39"/>
      <c r="M74" s="39"/>
      <c r="N74" s="39"/>
      <c r="O74" s="39"/>
      <c r="P74" s="39"/>
      <c r="Q74" s="163"/>
      <c r="R74" s="48"/>
      <c r="S74" s="63"/>
      <c r="U74" s="64"/>
      <c r="V74" s="48"/>
      <c r="W74" s="115"/>
      <c r="X74" s="115"/>
    </row>
    <row r="75" spans="2:24" s="2" customFormat="1" hidden="1">
      <c r="B75" s="165" t="s">
        <v>316</v>
      </c>
      <c r="C75" s="19" t="s">
        <v>47</v>
      </c>
      <c r="D75" s="63"/>
      <c r="K75" s="48"/>
      <c r="L75" s="30"/>
      <c r="M75" s="30"/>
      <c r="N75" s="30"/>
      <c r="O75" s="30"/>
      <c r="P75" s="30"/>
      <c r="Q75" s="163"/>
      <c r="R75" s="48"/>
      <c r="S75" s="63"/>
      <c r="U75" s="64"/>
      <c r="V75" s="48"/>
      <c r="W75" s="115"/>
      <c r="X75" s="115"/>
    </row>
    <row r="76" spans="2:24" s="2" customFormat="1" hidden="1">
      <c r="B76" s="165" t="s">
        <v>317</v>
      </c>
      <c r="C76" s="19" t="s">
        <v>48</v>
      </c>
      <c r="D76" s="174"/>
      <c r="E76" s="9"/>
      <c r="F76" s="9"/>
      <c r="G76" s="9"/>
      <c r="H76" s="9"/>
      <c r="I76" s="9"/>
      <c r="J76" s="9"/>
      <c r="K76" s="48"/>
      <c r="L76" s="39"/>
      <c r="M76" s="39"/>
      <c r="N76" s="39"/>
      <c r="O76" s="39"/>
      <c r="P76" s="39"/>
      <c r="Q76" s="163"/>
      <c r="R76" s="48"/>
      <c r="S76" s="63"/>
      <c r="U76" s="64"/>
      <c r="V76" s="48"/>
      <c r="W76" s="115"/>
      <c r="X76" s="115"/>
    </row>
    <row r="77" spans="2:24" s="2" customFormat="1" hidden="1">
      <c r="B77" s="165" t="s">
        <v>318</v>
      </c>
      <c r="C77" s="19" t="s">
        <v>49</v>
      </c>
      <c r="D77" s="174"/>
      <c r="E77" s="9"/>
      <c r="F77" s="9"/>
      <c r="G77" s="9"/>
      <c r="H77" s="9"/>
      <c r="I77" s="9"/>
      <c r="J77" s="9"/>
      <c r="K77" s="48"/>
      <c r="L77" s="39"/>
      <c r="M77" s="39"/>
      <c r="N77" s="39"/>
      <c r="O77" s="39"/>
      <c r="P77" s="39"/>
      <c r="Q77" s="163"/>
      <c r="R77" s="48"/>
      <c r="S77" s="63"/>
      <c r="U77" s="64"/>
      <c r="V77" s="48"/>
      <c r="W77" s="115"/>
      <c r="X77" s="115"/>
    </row>
    <row r="78" spans="2:24" s="2" customFormat="1" hidden="1">
      <c r="B78" s="165" t="s">
        <v>319</v>
      </c>
      <c r="C78" s="19" t="s">
        <v>50</v>
      </c>
      <c r="D78" s="174"/>
      <c r="E78" s="9"/>
      <c r="F78" s="9"/>
      <c r="G78" s="9"/>
      <c r="H78" s="9"/>
      <c r="I78" s="9"/>
      <c r="J78" s="9"/>
      <c r="K78" s="48"/>
      <c r="L78" s="39"/>
      <c r="M78" s="39"/>
      <c r="N78" s="39"/>
      <c r="O78" s="39"/>
      <c r="P78" s="39"/>
      <c r="Q78" s="163"/>
      <c r="R78" s="48"/>
      <c r="S78" s="63"/>
      <c r="U78" s="64"/>
      <c r="V78" s="48"/>
      <c r="W78" s="115"/>
      <c r="X78" s="115"/>
    </row>
    <row r="79" spans="2:24" s="2" customFormat="1" hidden="1">
      <c r="B79" s="165" t="s">
        <v>320</v>
      </c>
      <c r="C79" s="19" t="s">
        <v>51</v>
      </c>
      <c r="D79" s="63"/>
      <c r="K79" s="48"/>
      <c r="L79" s="30"/>
      <c r="M79" s="30"/>
      <c r="N79" s="30"/>
      <c r="O79" s="30"/>
      <c r="P79" s="30"/>
      <c r="Q79" s="163"/>
      <c r="R79" s="48"/>
      <c r="S79" s="63"/>
      <c r="U79" s="64"/>
      <c r="V79" s="48"/>
      <c r="W79" s="115"/>
      <c r="X79" s="115"/>
    </row>
    <row r="80" spans="2:24" s="2" customFormat="1" ht="15.5" hidden="1">
      <c r="B80" s="165" t="s">
        <v>321</v>
      </c>
      <c r="C80" s="19" t="s">
        <v>31</v>
      </c>
      <c r="D80" s="175"/>
      <c r="E80" s="20"/>
      <c r="F80" s="20"/>
      <c r="G80" s="20"/>
      <c r="H80" s="20"/>
      <c r="I80" s="20"/>
      <c r="J80" s="20"/>
      <c r="K80" s="48"/>
      <c r="L80" s="41"/>
      <c r="M80" s="41"/>
      <c r="N80" s="41"/>
      <c r="O80" s="41"/>
      <c r="P80" s="41"/>
      <c r="Q80" s="163"/>
      <c r="R80" s="48"/>
      <c r="S80" s="59"/>
      <c r="T80" s="15"/>
      <c r="U80" s="64"/>
      <c r="V80" s="48"/>
      <c r="W80" s="115"/>
      <c r="X80" s="115"/>
    </row>
    <row r="81" spans="2:24" s="2" customFormat="1" ht="15.5" hidden="1">
      <c r="B81" s="114" t="s">
        <v>322</v>
      </c>
      <c r="C81" s="22" t="s">
        <v>45</v>
      </c>
      <c r="D81" s="55"/>
      <c r="E81" s="23"/>
      <c r="F81" s="23"/>
      <c r="G81" s="23"/>
      <c r="H81" s="23"/>
      <c r="I81" s="23"/>
      <c r="J81" s="23"/>
      <c r="K81" s="44"/>
      <c r="L81" s="30"/>
      <c r="M81" s="30"/>
      <c r="N81" s="30"/>
      <c r="O81" s="30"/>
      <c r="P81" s="30"/>
      <c r="Q81" s="163"/>
      <c r="R81" s="44"/>
      <c r="S81" s="55"/>
      <c r="T81" s="23"/>
      <c r="U81" s="56"/>
      <c r="V81" s="44"/>
      <c r="W81" s="115"/>
      <c r="X81" s="115"/>
    </row>
    <row r="82" spans="2:24" s="2" customFormat="1" hidden="1">
      <c r="B82" s="165" t="s">
        <v>323</v>
      </c>
      <c r="C82" s="19" t="s">
        <v>53</v>
      </c>
      <c r="D82" s="63"/>
      <c r="K82" s="48"/>
      <c r="L82" s="30"/>
      <c r="M82" s="30"/>
      <c r="N82" s="30"/>
      <c r="O82" s="30"/>
      <c r="P82" s="30"/>
      <c r="Q82" s="163"/>
      <c r="R82" s="48"/>
      <c r="S82" s="63"/>
      <c r="U82" s="64"/>
      <c r="V82" s="48"/>
      <c r="W82" s="115"/>
      <c r="X82" s="115"/>
    </row>
    <row r="83" spans="2:24" s="2" customFormat="1" hidden="1">
      <c r="B83" s="165" t="s">
        <v>324</v>
      </c>
      <c r="C83" s="19" t="s">
        <v>54</v>
      </c>
      <c r="D83" s="63"/>
      <c r="K83" s="48"/>
      <c r="L83" s="30"/>
      <c r="M83" s="30"/>
      <c r="N83" s="30"/>
      <c r="O83" s="30"/>
      <c r="P83" s="30"/>
      <c r="Q83" s="163"/>
      <c r="R83" s="48"/>
      <c r="S83" s="63"/>
      <c r="U83" s="64"/>
      <c r="V83" s="48"/>
      <c r="W83" s="115"/>
      <c r="X83" s="115"/>
    </row>
    <row r="84" spans="2:24" s="2" customFormat="1" hidden="1">
      <c r="B84" s="165" t="s">
        <v>325</v>
      </c>
      <c r="C84" s="19" t="s">
        <v>250</v>
      </c>
      <c r="D84" s="63"/>
      <c r="K84" s="48"/>
      <c r="L84" s="30"/>
      <c r="M84" s="30"/>
      <c r="N84" s="30"/>
      <c r="O84" s="30"/>
      <c r="P84" s="30"/>
      <c r="Q84" s="163"/>
      <c r="R84" s="48"/>
      <c r="S84" s="63"/>
      <c r="U84" s="64"/>
      <c r="V84" s="48"/>
      <c r="W84" s="115"/>
      <c r="X84" s="115"/>
    </row>
    <row r="85" spans="2:24" s="2" customFormat="1" ht="15.5" hidden="1">
      <c r="B85" s="114" t="s">
        <v>326</v>
      </c>
      <c r="C85" s="22" t="s">
        <v>143</v>
      </c>
      <c r="D85" s="55"/>
      <c r="E85" s="23"/>
      <c r="F85" s="23"/>
      <c r="G85" s="23"/>
      <c r="H85" s="23"/>
      <c r="I85" s="23"/>
      <c r="J85" s="23"/>
      <c r="K85" s="44"/>
      <c r="L85" s="30"/>
      <c r="M85" s="30"/>
      <c r="N85" s="30"/>
      <c r="O85" s="30"/>
      <c r="P85" s="30"/>
      <c r="Q85" s="163"/>
      <c r="R85" s="44"/>
      <c r="S85" s="55"/>
      <c r="T85" s="23"/>
      <c r="U85" s="56"/>
      <c r="V85" s="44"/>
      <c r="W85" s="115"/>
      <c r="X85" s="115"/>
    </row>
    <row r="86" spans="2:24" s="2" customFormat="1" hidden="1">
      <c r="B86" s="140" t="s">
        <v>327</v>
      </c>
      <c r="C86" s="3" t="s">
        <v>292</v>
      </c>
      <c r="D86" s="63"/>
      <c r="K86" s="48"/>
      <c r="L86" s="30"/>
      <c r="M86" s="30"/>
      <c r="N86" s="30"/>
      <c r="O86" s="30"/>
      <c r="P86" s="30"/>
      <c r="Q86" s="163"/>
      <c r="R86" s="48"/>
      <c r="S86" s="63"/>
      <c r="U86" s="64"/>
      <c r="V86" s="48"/>
      <c r="W86" s="115"/>
      <c r="X86" s="115"/>
    </row>
    <row r="87" spans="2:24" s="2" customFormat="1" ht="16" hidden="1" thickBot="1">
      <c r="B87" s="117" t="s">
        <v>328</v>
      </c>
      <c r="C87" s="26" t="s">
        <v>16</v>
      </c>
      <c r="D87" s="61"/>
      <c r="E87" s="26"/>
      <c r="F87" s="26"/>
      <c r="G87" s="26"/>
      <c r="H87" s="26"/>
      <c r="I87" s="26"/>
      <c r="J87" s="26"/>
      <c r="K87" s="47"/>
      <c r="L87" s="33"/>
      <c r="M87" s="33"/>
      <c r="N87" s="33"/>
      <c r="O87" s="33"/>
      <c r="P87" s="33"/>
      <c r="Q87" s="84"/>
      <c r="R87" s="47"/>
      <c r="S87" s="61"/>
      <c r="T87" s="26"/>
      <c r="U87" s="62"/>
      <c r="V87" s="47"/>
      <c r="W87" s="118"/>
      <c r="X87" s="118"/>
    </row>
    <row r="88" spans="2:24" s="2" customFormat="1" ht="15" hidden="1" thickTop="1">
      <c r="B88" s="165" t="s">
        <v>329</v>
      </c>
      <c r="C88" s="19" t="s">
        <v>27</v>
      </c>
      <c r="D88" s="174"/>
      <c r="E88" s="9"/>
      <c r="F88" s="9"/>
      <c r="G88" s="9"/>
      <c r="H88" s="9"/>
      <c r="I88" s="9"/>
      <c r="J88" s="9"/>
      <c r="K88" s="48"/>
      <c r="L88" s="39"/>
      <c r="M88" s="39"/>
      <c r="N88" s="39"/>
      <c r="O88" s="39"/>
      <c r="P88" s="39"/>
      <c r="Q88" s="163"/>
      <c r="R88" s="48"/>
      <c r="S88" s="63"/>
      <c r="U88" s="64"/>
      <c r="V88" s="48"/>
      <c r="W88" s="115"/>
      <c r="X88" s="115"/>
    </row>
    <row r="89" spans="2:24" s="2" customFormat="1" hidden="1">
      <c r="B89" s="165" t="s">
        <v>330</v>
      </c>
      <c r="C89" s="19" t="s">
        <v>28</v>
      </c>
      <c r="D89" s="174"/>
      <c r="E89" s="9"/>
      <c r="F89" s="9"/>
      <c r="G89" s="9"/>
      <c r="H89" s="9"/>
      <c r="I89" s="9"/>
      <c r="J89" s="9"/>
      <c r="K89" s="48"/>
      <c r="L89" s="39"/>
      <c r="M89" s="39"/>
      <c r="N89" s="39"/>
      <c r="O89" s="39"/>
      <c r="P89" s="39"/>
      <c r="Q89" s="163"/>
      <c r="R89" s="48"/>
      <c r="S89" s="63"/>
      <c r="U89" s="64"/>
      <c r="V89" s="48"/>
      <c r="W89" s="115"/>
      <c r="X89" s="115"/>
    </row>
    <row r="90" spans="2:24" s="2" customFormat="1" hidden="1">
      <c r="B90" s="165" t="s">
        <v>331</v>
      </c>
      <c r="C90" s="19" t="s">
        <v>29</v>
      </c>
      <c r="D90" s="174"/>
      <c r="E90" s="9"/>
      <c r="F90" s="9"/>
      <c r="G90" s="9"/>
      <c r="H90" s="9"/>
      <c r="I90" s="9"/>
      <c r="J90" s="9"/>
      <c r="K90" s="48"/>
      <c r="L90" s="39"/>
      <c r="M90" s="39"/>
      <c r="N90" s="39"/>
      <c r="O90" s="39"/>
      <c r="P90" s="39"/>
      <c r="Q90" s="163"/>
      <c r="R90" s="48"/>
      <c r="S90" s="63"/>
      <c r="U90" s="64"/>
      <c r="V90" s="48"/>
      <c r="W90" s="115"/>
      <c r="X90" s="115"/>
    </row>
    <row r="91" spans="2:24" s="2" customFormat="1" hidden="1">
      <c r="B91" s="165" t="s">
        <v>332</v>
      </c>
      <c r="C91" s="19" t="s">
        <v>30</v>
      </c>
      <c r="D91" s="174"/>
      <c r="E91" s="9"/>
      <c r="F91" s="9"/>
      <c r="G91" s="9"/>
      <c r="H91" s="9"/>
      <c r="I91" s="9"/>
      <c r="J91" s="9"/>
      <c r="K91" s="48"/>
      <c r="L91" s="39"/>
      <c r="M91" s="39"/>
      <c r="N91" s="39"/>
      <c r="O91" s="39"/>
      <c r="P91" s="39"/>
      <c r="Q91" s="163"/>
      <c r="R91" s="48"/>
      <c r="S91" s="63"/>
      <c r="U91" s="64"/>
      <c r="V91" s="48"/>
      <c r="W91" s="115"/>
      <c r="X91" s="115"/>
    </row>
    <row r="92" spans="2:24" s="2" customFormat="1" hidden="1">
      <c r="B92" s="165" t="s">
        <v>333</v>
      </c>
      <c r="C92" s="19" t="s">
        <v>31</v>
      </c>
      <c r="D92" s="174"/>
      <c r="E92" s="9"/>
      <c r="F92" s="9"/>
      <c r="G92" s="9"/>
      <c r="H92" s="9"/>
      <c r="I92" s="9"/>
      <c r="J92" s="9"/>
      <c r="K92" s="48"/>
      <c r="L92" s="39"/>
      <c r="M92" s="39"/>
      <c r="N92" s="39"/>
      <c r="O92" s="39"/>
      <c r="P92" s="39"/>
      <c r="Q92" s="163"/>
      <c r="R92" s="48"/>
      <c r="S92" s="63"/>
      <c r="U92" s="64"/>
      <c r="V92" s="48"/>
      <c r="W92" s="115"/>
      <c r="X92" s="115"/>
    </row>
    <row r="93" spans="2:24" s="2" customFormat="1" ht="15.5" hidden="1">
      <c r="B93" s="114" t="s">
        <v>334</v>
      </c>
      <c r="C93" s="22" t="s">
        <v>26</v>
      </c>
      <c r="D93" s="55"/>
      <c r="E93" s="23"/>
      <c r="F93" s="23"/>
      <c r="G93" s="23"/>
      <c r="H93" s="23"/>
      <c r="I93" s="23"/>
      <c r="J93" s="23"/>
      <c r="K93" s="44"/>
      <c r="L93" s="30"/>
      <c r="M93" s="30"/>
      <c r="N93" s="30"/>
      <c r="O93" s="30"/>
      <c r="P93" s="30"/>
      <c r="Q93" s="163"/>
      <c r="R93" s="44"/>
      <c r="S93" s="55"/>
      <c r="T93" s="23"/>
      <c r="U93" s="56"/>
      <c r="V93" s="44"/>
      <c r="W93" s="115"/>
      <c r="X93" s="115"/>
    </row>
    <row r="94" spans="2:24" s="2" customFormat="1" hidden="1">
      <c r="B94" s="165" t="s">
        <v>335</v>
      </c>
      <c r="C94" s="19" t="s">
        <v>33</v>
      </c>
      <c r="D94" s="174"/>
      <c r="E94" s="9"/>
      <c r="F94" s="9"/>
      <c r="G94" s="9"/>
      <c r="H94" s="9"/>
      <c r="I94" s="9"/>
      <c r="J94" s="9"/>
      <c r="K94" s="48"/>
      <c r="L94" s="39"/>
      <c r="M94" s="39"/>
      <c r="N94" s="39"/>
      <c r="O94" s="39"/>
      <c r="P94" s="39"/>
      <c r="Q94" s="163"/>
      <c r="R94" s="48"/>
      <c r="S94" s="63"/>
      <c r="U94" s="64"/>
      <c r="V94" s="48"/>
      <c r="W94" s="115"/>
      <c r="X94" s="115"/>
    </row>
    <row r="95" spans="2:24" s="2" customFormat="1" hidden="1">
      <c r="B95" s="165" t="s">
        <v>336</v>
      </c>
      <c r="C95" s="19" t="s">
        <v>34</v>
      </c>
      <c r="D95" s="174"/>
      <c r="E95" s="9"/>
      <c r="F95" s="9"/>
      <c r="G95" s="9"/>
      <c r="H95" s="9"/>
      <c r="I95" s="9"/>
      <c r="J95" s="9"/>
      <c r="K95" s="48"/>
      <c r="L95" s="39"/>
      <c r="M95" s="39"/>
      <c r="N95" s="39"/>
      <c r="O95" s="39"/>
      <c r="P95" s="39"/>
      <c r="Q95" s="163"/>
      <c r="R95" s="48"/>
      <c r="S95" s="63"/>
      <c r="U95" s="64"/>
      <c r="V95" s="48"/>
      <c r="W95" s="115"/>
      <c r="X95" s="115"/>
    </row>
    <row r="96" spans="2:24" s="2" customFormat="1" hidden="1">
      <c r="B96" s="165" t="s">
        <v>337</v>
      </c>
      <c r="C96" s="19" t="s">
        <v>35</v>
      </c>
      <c r="D96" s="174"/>
      <c r="E96" s="9"/>
      <c r="F96" s="9"/>
      <c r="G96" s="9"/>
      <c r="H96" s="9"/>
      <c r="I96" s="9"/>
      <c r="J96" s="9"/>
      <c r="K96" s="48"/>
      <c r="L96" s="39"/>
      <c r="M96" s="39"/>
      <c r="N96" s="39"/>
      <c r="O96" s="39"/>
      <c r="P96" s="39"/>
      <c r="Q96" s="163"/>
      <c r="R96" s="48"/>
      <c r="S96" s="63"/>
      <c r="U96" s="64"/>
      <c r="V96" s="48"/>
      <c r="W96" s="115"/>
      <c r="X96" s="115"/>
    </row>
    <row r="97" spans="2:24" s="2" customFormat="1" hidden="1">
      <c r="B97" s="165" t="s">
        <v>338</v>
      </c>
      <c r="C97" s="19" t="s">
        <v>36</v>
      </c>
      <c r="D97" s="174"/>
      <c r="E97" s="9"/>
      <c r="F97" s="9"/>
      <c r="G97" s="9"/>
      <c r="H97" s="9"/>
      <c r="I97" s="9"/>
      <c r="J97" s="9"/>
      <c r="K97" s="48"/>
      <c r="L97" s="39"/>
      <c r="M97" s="39"/>
      <c r="N97" s="39"/>
      <c r="O97" s="39"/>
      <c r="P97" s="39"/>
      <c r="Q97" s="163"/>
      <c r="R97" s="48"/>
      <c r="S97" s="63"/>
      <c r="U97" s="64"/>
      <c r="V97" s="48"/>
      <c r="W97" s="115"/>
      <c r="X97" s="115"/>
    </row>
    <row r="98" spans="2:24" s="2" customFormat="1" hidden="1">
      <c r="B98" s="165" t="s">
        <v>339</v>
      </c>
      <c r="C98" s="19" t="s">
        <v>31</v>
      </c>
      <c r="D98" s="174"/>
      <c r="E98" s="9"/>
      <c r="F98" s="9"/>
      <c r="G98" s="9"/>
      <c r="H98" s="9"/>
      <c r="I98" s="9"/>
      <c r="J98" s="9"/>
      <c r="K98" s="48"/>
      <c r="L98" s="39"/>
      <c r="M98" s="39"/>
      <c r="N98" s="39"/>
      <c r="O98" s="39"/>
      <c r="P98" s="39"/>
      <c r="Q98" s="163"/>
      <c r="R98" s="48"/>
      <c r="S98" s="63"/>
      <c r="U98" s="64"/>
      <c r="V98" s="48"/>
      <c r="W98" s="115"/>
      <c r="X98" s="115"/>
    </row>
    <row r="99" spans="2:24" s="2" customFormat="1" ht="15.5" hidden="1">
      <c r="B99" s="114" t="s">
        <v>340</v>
      </c>
      <c r="C99" s="22" t="s">
        <v>32</v>
      </c>
      <c r="D99" s="55"/>
      <c r="E99" s="23"/>
      <c r="F99" s="23"/>
      <c r="G99" s="23"/>
      <c r="H99" s="23"/>
      <c r="I99" s="23"/>
      <c r="J99" s="23"/>
      <c r="K99" s="44"/>
      <c r="L99" s="30"/>
      <c r="M99" s="30"/>
      <c r="N99" s="30"/>
      <c r="O99" s="30"/>
      <c r="P99" s="30"/>
      <c r="Q99" s="163"/>
      <c r="R99" s="44"/>
      <c r="S99" s="55"/>
      <c r="T99" s="23"/>
      <c r="U99" s="56"/>
      <c r="V99" s="44"/>
      <c r="W99" s="115"/>
      <c r="X99" s="115"/>
    </row>
    <row r="100" spans="2:24" s="2" customFormat="1" hidden="1">
      <c r="B100" s="165" t="s">
        <v>341</v>
      </c>
      <c r="C100" s="19" t="s">
        <v>38</v>
      </c>
      <c r="D100" s="174"/>
      <c r="E100" s="9"/>
      <c r="F100" s="9"/>
      <c r="G100" s="9"/>
      <c r="H100" s="9"/>
      <c r="I100" s="9"/>
      <c r="J100" s="9"/>
      <c r="K100" s="48"/>
      <c r="L100" s="39"/>
      <c r="M100" s="39"/>
      <c r="N100" s="39"/>
      <c r="O100" s="39"/>
      <c r="P100" s="39"/>
      <c r="Q100" s="163"/>
      <c r="R100" s="48"/>
      <c r="S100" s="63"/>
      <c r="U100" s="64"/>
      <c r="V100" s="48"/>
      <c r="W100" s="115"/>
      <c r="X100" s="115"/>
    </row>
    <row r="101" spans="2:24" s="2" customFormat="1" hidden="1">
      <c r="B101" s="165" t="s">
        <v>342</v>
      </c>
      <c r="C101" s="19" t="s">
        <v>39</v>
      </c>
      <c r="D101" s="174"/>
      <c r="E101" s="9"/>
      <c r="F101" s="9"/>
      <c r="G101" s="9"/>
      <c r="H101" s="9"/>
      <c r="I101" s="9"/>
      <c r="J101" s="9"/>
      <c r="K101" s="48"/>
      <c r="L101" s="39"/>
      <c r="M101" s="39"/>
      <c r="N101" s="39"/>
      <c r="O101" s="39"/>
      <c r="P101" s="39"/>
      <c r="Q101" s="163"/>
      <c r="R101" s="48"/>
      <c r="S101" s="63"/>
      <c r="U101" s="64"/>
      <c r="V101" s="48"/>
      <c r="W101" s="115"/>
      <c r="X101" s="115"/>
    </row>
    <row r="102" spans="2:24" s="2" customFormat="1" hidden="1">
      <c r="B102" s="165" t="s">
        <v>343</v>
      </c>
      <c r="C102" s="19" t="s">
        <v>40</v>
      </c>
      <c r="D102" s="174"/>
      <c r="E102" s="9"/>
      <c r="F102" s="9"/>
      <c r="G102" s="9"/>
      <c r="H102" s="9"/>
      <c r="I102" s="9"/>
      <c r="J102" s="9"/>
      <c r="K102" s="48"/>
      <c r="L102" s="39"/>
      <c r="M102" s="39"/>
      <c r="N102" s="39"/>
      <c r="O102" s="39"/>
      <c r="P102" s="39"/>
      <c r="Q102" s="163"/>
      <c r="R102" s="48"/>
      <c r="S102" s="63"/>
      <c r="U102" s="64"/>
      <c r="V102" s="48"/>
      <c r="W102" s="115"/>
      <c r="X102" s="115"/>
    </row>
    <row r="103" spans="2:24" s="2" customFormat="1" hidden="1">
      <c r="B103" s="165" t="s">
        <v>344</v>
      </c>
      <c r="C103" s="19" t="s">
        <v>41</v>
      </c>
      <c r="D103" s="63"/>
      <c r="K103" s="48"/>
      <c r="L103" s="30"/>
      <c r="M103" s="30"/>
      <c r="N103" s="30"/>
      <c r="O103" s="30"/>
      <c r="P103" s="30"/>
      <c r="Q103" s="163"/>
      <c r="R103" s="48"/>
      <c r="S103" s="63"/>
      <c r="U103" s="64"/>
      <c r="V103" s="48"/>
      <c r="W103" s="115"/>
      <c r="X103" s="115"/>
    </row>
    <row r="104" spans="2:24" s="2" customFormat="1" hidden="1">
      <c r="B104" s="165" t="s">
        <v>345</v>
      </c>
      <c r="C104" s="19" t="s">
        <v>31</v>
      </c>
      <c r="D104" s="174"/>
      <c r="E104" s="9"/>
      <c r="F104" s="9"/>
      <c r="G104" s="9"/>
      <c r="H104" s="9"/>
      <c r="I104" s="9"/>
      <c r="J104" s="9"/>
      <c r="K104" s="48"/>
      <c r="L104" s="39"/>
      <c r="M104" s="39"/>
      <c r="N104" s="39"/>
      <c r="O104" s="39"/>
      <c r="P104" s="39"/>
      <c r="Q104" s="163"/>
      <c r="R104" s="48"/>
      <c r="S104" s="63"/>
      <c r="U104" s="64"/>
      <c r="V104" s="48"/>
      <c r="W104" s="115"/>
      <c r="X104" s="115"/>
    </row>
    <row r="105" spans="2:24" s="2" customFormat="1" ht="15.5" hidden="1">
      <c r="B105" s="114" t="s">
        <v>360</v>
      </c>
      <c r="C105" s="22" t="s">
        <v>37</v>
      </c>
      <c r="D105" s="55"/>
      <c r="E105" s="23"/>
      <c r="F105" s="23"/>
      <c r="G105" s="23"/>
      <c r="H105" s="23"/>
      <c r="I105" s="23"/>
      <c r="J105" s="23"/>
      <c r="K105" s="44"/>
      <c r="L105" s="30"/>
      <c r="M105" s="30"/>
      <c r="N105" s="30"/>
      <c r="O105" s="30"/>
      <c r="P105" s="30"/>
      <c r="Q105" s="163"/>
      <c r="R105" s="44"/>
      <c r="S105" s="55"/>
      <c r="T105" s="23"/>
      <c r="U105" s="56"/>
      <c r="V105" s="44"/>
      <c r="W105" s="115"/>
      <c r="X105" s="115"/>
    </row>
    <row r="106" spans="2:24" s="2" customFormat="1" hidden="1">
      <c r="B106" s="165" t="s">
        <v>361</v>
      </c>
      <c r="C106" s="19" t="s">
        <v>43</v>
      </c>
      <c r="D106" s="174"/>
      <c r="E106" s="9"/>
      <c r="F106" s="9"/>
      <c r="G106" s="9"/>
      <c r="H106" s="9"/>
      <c r="I106" s="9"/>
      <c r="J106" s="9"/>
      <c r="K106" s="48"/>
      <c r="L106" s="39"/>
      <c r="M106" s="39"/>
      <c r="N106" s="39"/>
      <c r="O106" s="39"/>
      <c r="P106" s="39"/>
      <c r="Q106" s="163"/>
      <c r="R106" s="48"/>
      <c r="S106" s="63"/>
      <c r="U106" s="64"/>
      <c r="V106" s="48"/>
      <c r="W106" s="115"/>
      <c r="X106" s="115"/>
    </row>
    <row r="107" spans="2:24" s="2" customFormat="1" hidden="1">
      <c r="B107" s="165" t="s">
        <v>362</v>
      </c>
      <c r="C107" s="19" t="s">
        <v>44</v>
      </c>
      <c r="D107" s="174"/>
      <c r="E107" s="9"/>
      <c r="F107" s="9"/>
      <c r="G107" s="9"/>
      <c r="H107" s="9"/>
      <c r="I107" s="9"/>
      <c r="J107" s="9"/>
      <c r="K107" s="48"/>
      <c r="L107" s="39"/>
      <c r="M107" s="39"/>
      <c r="N107" s="39"/>
      <c r="O107" s="39"/>
      <c r="P107" s="39"/>
      <c r="Q107" s="163"/>
      <c r="R107" s="48"/>
      <c r="S107" s="63"/>
      <c r="U107" s="64"/>
      <c r="V107" s="48"/>
      <c r="W107" s="115"/>
      <c r="X107" s="115"/>
    </row>
    <row r="108" spans="2:24" s="2" customFormat="1" hidden="1">
      <c r="B108" s="165" t="s">
        <v>363</v>
      </c>
      <c r="C108" s="19" t="s">
        <v>31</v>
      </c>
      <c r="D108" s="174"/>
      <c r="E108" s="9"/>
      <c r="F108" s="9"/>
      <c r="G108" s="9"/>
      <c r="H108" s="9"/>
      <c r="I108" s="9"/>
      <c r="J108" s="9"/>
      <c r="K108" s="48"/>
      <c r="L108" s="39"/>
      <c r="M108" s="39"/>
      <c r="N108" s="39"/>
      <c r="O108" s="39"/>
      <c r="P108" s="39"/>
      <c r="Q108" s="163"/>
      <c r="R108" s="48"/>
      <c r="S108" s="63"/>
      <c r="U108" s="64"/>
      <c r="V108" s="48"/>
      <c r="W108" s="115"/>
      <c r="X108" s="115"/>
    </row>
    <row r="109" spans="2:24" s="2" customFormat="1" ht="15.5" hidden="1">
      <c r="B109" s="114" t="s">
        <v>364</v>
      </c>
      <c r="C109" s="22" t="s">
        <v>42</v>
      </c>
      <c r="D109" s="55"/>
      <c r="E109" s="23"/>
      <c r="F109" s="23"/>
      <c r="G109" s="23"/>
      <c r="H109" s="23"/>
      <c r="I109" s="23"/>
      <c r="J109" s="23"/>
      <c r="K109" s="44"/>
      <c r="L109" s="30"/>
      <c r="M109" s="30"/>
      <c r="N109" s="30"/>
      <c r="O109" s="30"/>
      <c r="P109" s="30"/>
      <c r="Q109" s="163"/>
      <c r="R109" s="44"/>
      <c r="S109" s="55"/>
      <c r="T109" s="23"/>
      <c r="U109" s="56"/>
      <c r="V109" s="44"/>
      <c r="W109" s="115"/>
      <c r="X109" s="115"/>
    </row>
    <row r="110" spans="2:24" s="2" customFormat="1" hidden="1">
      <c r="B110" s="165" t="s">
        <v>346</v>
      </c>
      <c r="C110" s="19" t="s">
        <v>46</v>
      </c>
      <c r="D110" s="174"/>
      <c r="E110" s="9"/>
      <c r="F110" s="9"/>
      <c r="G110" s="9"/>
      <c r="H110" s="9"/>
      <c r="I110" s="9"/>
      <c r="J110" s="9"/>
      <c r="K110" s="48"/>
      <c r="L110" s="39"/>
      <c r="M110" s="39"/>
      <c r="N110" s="39"/>
      <c r="O110" s="39"/>
      <c r="P110" s="39"/>
      <c r="Q110" s="163"/>
      <c r="R110" s="48"/>
      <c r="S110" s="63"/>
      <c r="U110" s="64"/>
      <c r="V110" s="48"/>
      <c r="W110" s="115"/>
      <c r="X110" s="115"/>
    </row>
    <row r="111" spans="2:24" s="2" customFormat="1" hidden="1">
      <c r="B111" s="165" t="s">
        <v>347</v>
      </c>
      <c r="C111" s="19" t="s">
        <v>47</v>
      </c>
      <c r="D111" s="63"/>
      <c r="K111" s="48"/>
      <c r="L111" s="30"/>
      <c r="M111" s="30"/>
      <c r="N111" s="30"/>
      <c r="O111" s="30"/>
      <c r="P111" s="30"/>
      <c r="Q111" s="163"/>
      <c r="R111" s="48"/>
      <c r="S111" s="63"/>
      <c r="U111" s="64"/>
      <c r="V111" s="48"/>
      <c r="W111" s="115"/>
      <c r="X111" s="115"/>
    </row>
    <row r="112" spans="2:24" s="2" customFormat="1" hidden="1">
      <c r="B112" s="165" t="s">
        <v>348</v>
      </c>
      <c r="C112" s="19" t="s">
        <v>48</v>
      </c>
      <c r="D112" s="174"/>
      <c r="E112" s="9"/>
      <c r="F112" s="9"/>
      <c r="G112" s="9"/>
      <c r="H112" s="9"/>
      <c r="I112" s="9"/>
      <c r="J112" s="9"/>
      <c r="K112" s="48"/>
      <c r="L112" s="39"/>
      <c r="M112" s="39"/>
      <c r="N112" s="39"/>
      <c r="O112" s="39"/>
      <c r="P112" s="39"/>
      <c r="Q112" s="163"/>
      <c r="R112" s="48"/>
      <c r="S112" s="63"/>
      <c r="U112" s="64"/>
      <c r="V112" s="48"/>
      <c r="W112" s="115"/>
      <c r="X112" s="115"/>
    </row>
    <row r="113" spans="2:24" s="2" customFormat="1" hidden="1">
      <c r="B113" s="165" t="s">
        <v>349</v>
      </c>
      <c r="C113" s="19" t="s">
        <v>49</v>
      </c>
      <c r="D113" s="174"/>
      <c r="E113" s="9"/>
      <c r="F113" s="9"/>
      <c r="G113" s="9"/>
      <c r="H113" s="9"/>
      <c r="I113" s="9"/>
      <c r="J113" s="9"/>
      <c r="K113" s="48"/>
      <c r="L113" s="39"/>
      <c r="M113" s="39"/>
      <c r="N113" s="39"/>
      <c r="O113" s="39"/>
      <c r="P113" s="39"/>
      <c r="Q113" s="163"/>
      <c r="R113" s="48"/>
      <c r="S113" s="63"/>
      <c r="U113" s="64"/>
      <c r="V113" s="48"/>
      <c r="W113" s="115"/>
      <c r="X113" s="115"/>
    </row>
    <row r="114" spans="2:24" s="2" customFormat="1" hidden="1">
      <c r="B114" s="165" t="s">
        <v>350</v>
      </c>
      <c r="C114" s="19" t="s">
        <v>50</v>
      </c>
      <c r="D114" s="174"/>
      <c r="E114" s="9"/>
      <c r="F114" s="9"/>
      <c r="G114" s="9"/>
      <c r="H114" s="9"/>
      <c r="I114" s="9"/>
      <c r="J114" s="9"/>
      <c r="K114" s="48"/>
      <c r="L114" s="39"/>
      <c r="M114" s="39"/>
      <c r="N114" s="39"/>
      <c r="O114" s="39"/>
      <c r="P114" s="39"/>
      <c r="Q114" s="163"/>
      <c r="R114" s="48"/>
      <c r="S114" s="63"/>
      <c r="U114" s="64"/>
      <c r="V114" s="48"/>
      <c r="W114" s="115"/>
      <c r="X114" s="115"/>
    </row>
    <row r="115" spans="2:24" s="2" customFormat="1" hidden="1">
      <c r="B115" s="165" t="s">
        <v>351</v>
      </c>
      <c r="C115" s="19" t="s">
        <v>51</v>
      </c>
      <c r="D115" s="63"/>
      <c r="K115" s="48"/>
      <c r="L115" s="30"/>
      <c r="M115" s="30"/>
      <c r="N115" s="30"/>
      <c r="O115" s="30"/>
      <c r="P115" s="30"/>
      <c r="Q115" s="163"/>
      <c r="R115" s="48"/>
      <c r="S115" s="63"/>
      <c r="U115" s="64"/>
      <c r="V115" s="48"/>
      <c r="W115" s="115"/>
      <c r="X115" s="115"/>
    </row>
    <row r="116" spans="2:24" s="2" customFormat="1" ht="15.5" hidden="1">
      <c r="B116" s="165" t="s">
        <v>352</v>
      </c>
      <c r="C116" s="19" t="s">
        <v>31</v>
      </c>
      <c r="D116" s="175"/>
      <c r="E116" s="20"/>
      <c r="F116" s="20"/>
      <c r="G116" s="20"/>
      <c r="H116" s="20"/>
      <c r="I116" s="20"/>
      <c r="J116" s="20"/>
      <c r="K116" s="48"/>
      <c r="L116" s="41"/>
      <c r="M116" s="41"/>
      <c r="N116" s="41"/>
      <c r="O116" s="41"/>
      <c r="P116" s="41"/>
      <c r="Q116" s="163"/>
      <c r="R116" s="48"/>
      <c r="S116" s="59"/>
      <c r="T116" s="15"/>
      <c r="U116" s="64"/>
      <c r="V116" s="48"/>
      <c r="W116" s="115"/>
      <c r="X116" s="115"/>
    </row>
    <row r="117" spans="2:24" s="2" customFormat="1" ht="15.5" hidden="1">
      <c r="B117" s="114" t="s">
        <v>353</v>
      </c>
      <c r="C117" s="22" t="s">
        <v>45</v>
      </c>
      <c r="D117" s="55"/>
      <c r="E117" s="23"/>
      <c r="F117" s="23"/>
      <c r="G117" s="23"/>
      <c r="H117" s="23"/>
      <c r="I117" s="23"/>
      <c r="J117" s="23"/>
      <c r="K117" s="44"/>
      <c r="L117" s="30"/>
      <c r="M117" s="30"/>
      <c r="N117" s="30"/>
      <c r="O117" s="30"/>
      <c r="P117" s="30"/>
      <c r="Q117" s="163"/>
      <c r="R117" s="44"/>
      <c r="S117" s="55"/>
      <c r="T117" s="23"/>
      <c r="U117" s="56"/>
      <c r="V117" s="44"/>
      <c r="W117" s="115"/>
      <c r="X117" s="115"/>
    </row>
    <row r="118" spans="2:24" s="2" customFormat="1" hidden="1">
      <c r="B118" s="165" t="s">
        <v>354</v>
      </c>
      <c r="C118" s="19" t="s">
        <v>53</v>
      </c>
      <c r="D118" s="63"/>
      <c r="K118" s="48"/>
      <c r="L118" s="30"/>
      <c r="M118" s="30"/>
      <c r="N118" s="30"/>
      <c r="O118" s="30"/>
      <c r="P118" s="30"/>
      <c r="Q118" s="163"/>
      <c r="R118" s="48"/>
      <c r="S118" s="63"/>
      <c r="U118" s="64"/>
      <c r="V118" s="48"/>
      <c r="W118" s="115"/>
      <c r="X118" s="115"/>
    </row>
    <row r="119" spans="2:24" s="2" customFormat="1" hidden="1">
      <c r="B119" s="165" t="s">
        <v>355</v>
      </c>
      <c r="C119" s="19" t="s">
        <v>54</v>
      </c>
      <c r="D119" s="63"/>
      <c r="K119" s="48"/>
      <c r="L119" s="30"/>
      <c r="M119" s="30"/>
      <c r="N119" s="30"/>
      <c r="O119" s="30"/>
      <c r="P119" s="30"/>
      <c r="Q119" s="163"/>
      <c r="R119" s="48"/>
      <c r="S119" s="63"/>
      <c r="U119" s="64"/>
      <c r="V119" s="48"/>
      <c r="W119" s="115"/>
      <c r="X119" s="115"/>
    </row>
    <row r="120" spans="2:24" s="2" customFormat="1" hidden="1">
      <c r="B120" s="165" t="s">
        <v>356</v>
      </c>
      <c r="C120" s="19" t="s">
        <v>250</v>
      </c>
      <c r="D120" s="63"/>
      <c r="K120" s="48"/>
      <c r="L120" s="30"/>
      <c r="M120" s="30"/>
      <c r="N120" s="30"/>
      <c r="O120" s="30"/>
      <c r="P120" s="30"/>
      <c r="Q120" s="163"/>
      <c r="R120" s="48"/>
      <c r="S120" s="63"/>
      <c r="U120" s="64"/>
      <c r="V120" s="48"/>
      <c r="W120" s="115"/>
      <c r="X120" s="115"/>
    </row>
    <row r="121" spans="2:24" s="2" customFormat="1" ht="15.5" hidden="1">
      <c r="B121" s="114" t="s">
        <v>357</v>
      </c>
      <c r="C121" s="22" t="s">
        <v>52</v>
      </c>
      <c r="D121" s="55"/>
      <c r="E121" s="23"/>
      <c r="F121" s="23"/>
      <c r="G121" s="23"/>
      <c r="H121" s="23"/>
      <c r="I121" s="23"/>
      <c r="J121" s="23"/>
      <c r="K121" s="44"/>
      <c r="L121" s="30"/>
      <c r="M121" s="30"/>
      <c r="N121" s="30"/>
      <c r="O121" s="30"/>
      <c r="P121" s="30"/>
      <c r="Q121" s="163"/>
      <c r="R121" s="44"/>
      <c r="S121" s="55"/>
      <c r="T121" s="23"/>
      <c r="U121" s="56"/>
      <c r="V121" s="44"/>
      <c r="W121" s="115"/>
      <c r="X121" s="115"/>
    </row>
    <row r="122" spans="2:24" s="2" customFormat="1" hidden="1">
      <c r="B122" s="140" t="s">
        <v>358</v>
      </c>
      <c r="C122" s="3" t="s">
        <v>292</v>
      </c>
      <c r="D122" s="63"/>
      <c r="K122" s="48"/>
      <c r="L122" s="30"/>
      <c r="M122" s="30"/>
      <c r="N122" s="30"/>
      <c r="O122" s="30"/>
      <c r="P122" s="30"/>
      <c r="Q122" s="163"/>
      <c r="R122" s="48"/>
      <c r="S122" s="63"/>
      <c r="U122" s="64"/>
      <c r="V122" s="48"/>
      <c r="W122" s="115"/>
      <c r="X122" s="115"/>
    </row>
    <row r="123" spans="2:24" s="2" customFormat="1" ht="16" hidden="1" thickBot="1">
      <c r="B123" s="117" t="s">
        <v>359</v>
      </c>
      <c r="C123" s="26" t="s">
        <v>15</v>
      </c>
      <c r="D123" s="61"/>
      <c r="E123" s="26"/>
      <c r="F123" s="26"/>
      <c r="G123" s="26"/>
      <c r="H123" s="26"/>
      <c r="I123" s="26"/>
      <c r="J123" s="26"/>
      <c r="K123" s="47"/>
      <c r="L123" s="33"/>
      <c r="M123" s="33"/>
      <c r="N123" s="33"/>
      <c r="O123" s="33"/>
      <c r="P123" s="33"/>
      <c r="Q123" s="84"/>
      <c r="R123" s="47"/>
      <c r="S123" s="61"/>
      <c r="T123" s="26"/>
      <c r="U123" s="62"/>
      <c r="V123" s="47"/>
      <c r="W123" s="118"/>
      <c r="X123" s="118"/>
    </row>
    <row r="124" spans="2:24" s="9" customFormat="1" ht="15" hidden="1" thickTop="1">
      <c r="B124" s="157" t="str">
        <f t="shared" ref="B124:C143" si="0">B7</f>
        <v>LC011</v>
      </c>
      <c r="C124" s="12" t="str">
        <f t="shared" si="0"/>
        <v>Urban fabric and associated developed areas</v>
      </c>
      <c r="D124" s="53"/>
      <c r="E124" s="13"/>
      <c r="F124" s="13"/>
      <c r="G124" s="13"/>
      <c r="H124" s="13"/>
      <c r="I124" s="13"/>
      <c r="J124" s="13"/>
      <c r="K124" s="43"/>
      <c r="L124" s="39"/>
      <c r="M124" s="39"/>
      <c r="N124" s="39"/>
      <c r="O124" s="39"/>
      <c r="P124" s="39"/>
      <c r="Q124" s="163"/>
      <c r="R124" s="43"/>
      <c r="S124" s="53"/>
      <c r="T124" s="13"/>
      <c r="U124" s="54"/>
      <c r="V124" s="43"/>
      <c r="W124" s="158"/>
      <c r="X124" s="158"/>
    </row>
    <row r="125" spans="2:24" s="9" customFormat="1" hidden="1">
      <c r="B125" s="157" t="str">
        <f t="shared" si="0"/>
        <v>LC012</v>
      </c>
      <c r="C125" s="12" t="str">
        <f t="shared" si="0"/>
        <v>Dispersed human settlements</v>
      </c>
      <c r="D125" s="53"/>
      <c r="E125" s="13"/>
      <c r="F125" s="13"/>
      <c r="G125" s="13"/>
      <c r="H125" s="13"/>
      <c r="I125" s="13"/>
      <c r="J125" s="13"/>
      <c r="K125" s="43"/>
      <c r="L125" s="39"/>
      <c r="M125" s="39"/>
      <c r="N125" s="39"/>
      <c r="O125" s="39"/>
      <c r="P125" s="39"/>
      <c r="Q125" s="163"/>
      <c r="R125" s="43"/>
      <c r="S125" s="53"/>
      <c r="T125" s="13"/>
      <c r="U125" s="54"/>
      <c r="V125" s="43"/>
      <c r="W125" s="158"/>
      <c r="X125" s="158"/>
    </row>
    <row r="126" spans="2:24" s="2" customFormat="1" ht="15.5" hidden="1">
      <c r="B126" s="114" t="str">
        <f t="shared" si="0"/>
        <v>LC01</v>
      </c>
      <c r="C126" s="22" t="str">
        <f t="shared" si="0"/>
        <v>Urban and associated developed areas</v>
      </c>
      <c r="D126" s="55"/>
      <c r="E126" s="23"/>
      <c r="F126" s="23"/>
      <c r="G126" s="23"/>
      <c r="H126" s="23"/>
      <c r="I126" s="23"/>
      <c r="J126" s="23"/>
      <c r="K126" s="44"/>
      <c r="L126" s="30"/>
      <c r="M126" s="30"/>
      <c r="N126" s="30"/>
      <c r="O126" s="30"/>
      <c r="P126" s="30"/>
      <c r="Q126" s="163"/>
      <c r="R126" s="44"/>
      <c r="S126" s="55"/>
      <c r="T126" s="23"/>
      <c r="U126" s="56"/>
      <c r="V126" s="44"/>
      <c r="W126" s="115"/>
      <c r="X126" s="115"/>
    </row>
    <row r="127" spans="2:24" s="10" customFormat="1" hidden="1">
      <c r="B127" s="164" t="str">
        <f t="shared" si="0"/>
        <v>LC0211</v>
      </c>
      <c r="C127" s="16" t="str">
        <f t="shared" si="0"/>
        <v>Medium to large size fields of herbaceous crops rainfed</v>
      </c>
      <c r="D127" s="57"/>
      <c r="E127" s="17"/>
      <c r="F127" s="17"/>
      <c r="G127" s="17"/>
      <c r="H127" s="17"/>
      <c r="I127" s="17"/>
      <c r="J127" s="17"/>
      <c r="K127" s="45"/>
      <c r="L127" s="40"/>
      <c r="M127" s="40"/>
      <c r="N127" s="40"/>
      <c r="O127" s="40"/>
      <c r="P127" s="40"/>
      <c r="Q127" s="163"/>
      <c r="R127" s="45"/>
      <c r="S127" s="57"/>
      <c r="T127" s="17"/>
      <c r="U127" s="58"/>
      <c r="V127" s="45"/>
      <c r="W127" s="120"/>
      <c r="X127" s="120"/>
    </row>
    <row r="128" spans="2:24" s="10" customFormat="1" hidden="1">
      <c r="B128" s="164" t="str">
        <f t="shared" si="0"/>
        <v>LC0212</v>
      </c>
      <c r="C128" s="16" t="str">
        <f t="shared" si="0"/>
        <v>Contiguous small size fields of herbaceous crops rainfed</v>
      </c>
      <c r="D128" s="57"/>
      <c r="E128" s="17"/>
      <c r="F128" s="17"/>
      <c r="G128" s="17"/>
      <c r="H128" s="17"/>
      <c r="I128" s="17"/>
      <c r="J128" s="17"/>
      <c r="K128" s="45"/>
      <c r="L128" s="40"/>
      <c r="M128" s="40"/>
      <c r="N128" s="40"/>
      <c r="O128" s="40"/>
      <c r="P128" s="40"/>
      <c r="Q128" s="163"/>
      <c r="R128" s="45"/>
      <c r="S128" s="57"/>
      <c r="T128" s="17"/>
      <c r="U128" s="58"/>
      <c r="V128" s="45"/>
      <c r="W128" s="120"/>
      <c r="X128" s="120"/>
    </row>
    <row r="129" spans="2:24" s="9" customFormat="1" hidden="1">
      <c r="B129" s="157" t="str">
        <f t="shared" si="0"/>
        <v>LC021</v>
      </c>
      <c r="C129" s="12" t="str">
        <f t="shared" si="0"/>
        <v>Rainfed homogeneous herbaceous cropland</v>
      </c>
      <c r="D129" s="53"/>
      <c r="E129" s="13"/>
      <c r="F129" s="13"/>
      <c r="G129" s="13"/>
      <c r="H129" s="13"/>
      <c r="I129" s="13"/>
      <c r="J129" s="13"/>
      <c r="K129" s="43"/>
      <c r="L129" s="39"/>
      <c r="M129" s="39"/>
      <c r="N129" s="39"/>
      <c r="O129" s="39"/>
      <c r="P129" s="39"/>
      <c r="Q129" s="163"/>
      <c r="R129" s="43"/>
      <c r="S129" s="53"/>
      <c r="T129" s="13"/>
      <c r="U129" s="54"/>
      <c r="V129" s="43"/>
      <c r="W129" s="158"/>
      <c r="X129" s="158"/>
    </row>
    <row r="130" spans="2:24" s="10" customFormat="1" hidden="1">
      <c r="B130" s="164" t="str">
        <f t="shared" si="0"/>
        <v>LC0221</v>
      </c>
      <c r="C130" s="16" t="str">
        <f t="shared" si="0"/>
        <v>Medium to large size fields of herbaceous crops irrigated or aquatic</v>
      </c>
      <c r="D130" s="57"/>
      <c r="E130" s="17"/>
      <c r="F130" s="17"/>
      <c r="G130" s="17"/>
      <c r="H130" s="17"/>
      <c r="I130" s="17"/>
      <c r="J130" s="17"/>
      <c r="K130" s="45"/>
      <c r="L130" s="40"/>
      <c r="M130" s="40"/>
      <c r="N130" s="40"/>
      <c r="O130" s="40"/>
      <c r="P130" s="40"/>
      <c r="Q130" s="163"/>
      <c r="R130" s="45"/>
      <c r="S130" s="57"/>
      <c r="T130" s="17"/>
      <c r="U130" s="58"/>
      <c r="V130" s="45"/>
      <c r="W130" s="120"/>
      <c r="X130" s="120"/>
    </row>
    <row r="131" spans="2:24" s="10" customFormat="1" ht="12.75" hidden="1" customHeight="1">
      <c r="B131" s="164" t="str">
        <f t="shared" si="0"/>
        <v>LC0222</v>
      </c>
      <c r="C131" s="16" t="str">
        <f t="shared" si="0"/>
        <v>Contiguous small size fields of herbaceous crops irrigated or aquatic</v>
      </c>
      <c r="D131" s="57"/>
      <c r="E131" s="17"/>
      <c r="F131" s="17"/>
      <c r="G131" s="17"/>
      <c r="H131" s="17"/>
      <c r="I131" s="17"/>
      <c r="J131" s="17"/>
      <c r="K131" s="45"/>
      <c r="L131" s="40"/>
      <c r="M131" s="40"/>
      <c r="N131" s="40"/>
      <c r="O131" s="40"/>
      <c r="P131" s="40"/>
      <c r="Q131" s="163"/>
      <c r="R131" s="45"/>
      <c r="S131" s="57"/>
      <c r="T131" s="17"/>
      <c r="U131" s="58"/>
      <c r="V131" s="45"/>
      <c r="W131" s="120"/>
      <c r="X131" s="120"/>
    </row>
    <row r="132" spans="2:24" s="9" customFormat="1" hidden="1">
      <c r="B132" s="157" t="str">
        <f t="shared" si="0"/>
        <v>LC022</v>
      </c>
      <c r="C132" s="12" t="str">
        <f t="shared" si="0"/>
        <v>Irrigated or aquatic homogeneous herbaceous cropland</v>
      </c>
      <c r="D132" s="53"/>
      <c r="E132" s="13"/>
      <c r="F132" s="13"/>
      <c r="G132" s="13"/>
      <c r="H132" s="13"/>
      <c r="I132" s="13"/>
      <c r="J132" s="13"/>
      <c r="K132" s="43"/>
      <c r="L132" s="39"/>
      <c r="M132" s="39"/>
      <c r="N132" s="39"/>
      <c r="O132" s="39"/>
      <c r="P132" s="39"/>
      <c r="Q132" s="163"/>
      <c r="R132" s="43"/>
      <c r="S132" s="53"/>
      <c r="T132" s="13"/>
      <c r="U132" s="54"/>
      <c r="V132" s="43"/>
      <c r="W132" s="158"/>
      <c r="X132" s="158"/>
    </row>
    <row r="133" spans="2:24" s="2" customFormat="1" ht="15.5" hidden="1">
      <c r="B133" s="114" t="str">
        <f t="shared" si="0"/>
        <v>LC02</v>
      </c>
      <c r="C133" s="22" t="str">
        <f t="shared" si="0"/>
        <v>Homogeneous herbaceous cropland</v>
      </c>
      <c r="D133" s="55"/>
      <c r="E133" s="23"/>
      <c r="F133" s="23"/>
      <c r="G133" s="23"/>
      <c r="H133" s="23"/>
      <c r="I133" s="23"/>
      <c r="J133" s="23"/>
      <c r="K133" s="44"/>
      <c r="L133" s="30"/>
      <c r="M133" s="30"/>
      <c r="N133" s="30"/>
      <c r="O133" s="30"/>
      <c r="P133" s="30"/>
      <c r="Q133" s="163"/>
      <c r="R133" s="44"/>
      <c r="S133" s="55"/>
      <c r="T133" s="23"/>
      <c r="U133" s="56"/>
      <c r="V133" s="44"/>
      <c r="W133" s="115"/>
      <c r="X133" s="115"/>
    </row>
    <row r="134" spans="2:24" s="10" customFormat="1" hidden="1">
      <c r="B134" s="164" t="str">
        <f t="shared" si="0"/>
        <v>LC0311</v>
      </c>
      <c r="C134" s="16" t="str">
        <f t="shared" si="0"/>
        <v>Medium to large size fields of woody crops rainfed</v>
      </c>
      <c r="D134" s="57"/>
      <c r="E134" s="17"/>
      <c r="F134" s="17"/>
      <c r="G134" s="17"/>
      <c r="H134" s="17"/>
      <c r="I134" s="17"/>
      <c r="J134" s="17"/>
      <c r="K134" s="45"/>
      <c r="L134" s="40"/>
      <c r="M134" s="40"/>
      <c r="N134" s="40"/>
      <c r="O134" s="40"/>
      <c r="P134" s="40"/>
      <c r="Q134" s="163"/>
      <c r="R134" s="45"/>
      <c r="S134" s="57"/>
      <c r="T134" s="17"/>
      <c r="U134" s="58"/>
      <c r="V134" s="45"/>
      <c r="W134" s="120"/>
      <c r="X134" s="120"/>
    </row>
    <row r="135" spans="2:24" s="10" customFormat="1" hidden="1">
      <c r="B135" s="164" t="str">
        <f t="shared" si="0"/>
        <v>LC0312</v>
      </c>
      <c r="C135" s="16" t="str">
        <f t="shared" si="0"/>
        <v>Contiguous small size fields of woody crops rainfed</v>
      </c>
      <c r="D135" s="57"/>
      <c r="E135" s="17"/>
      <c r="F135" s="17"/>
      <c r="G135" s="17"/>
      <c r="H135" s="17"/>
      <c r="I135" s="17"/>
      <c r="J135" s="17"/>
      <c r="K135" s="45"/>
      <c r="L135" s="40"/>
      <c r="M135" s="40"/>
      <c r="N135" s="40"/>
      <c r="O135" s="40"/>
      <c r="P135" s="40"/>
      <c r="Q135" s="163"/>
      <c r="R135" s="45"/>
      <c r="S135" s="57"/>
      <c r="T135" s="17"/>
      <c r="U135" s="58"/>
      <c r="V135" s="45"/>
      <c r="W135" s="120"/>
      <c r="X135" s="120"/>
    </row>
    <row r="136" spans="2:24" s="9" customFormat="1" hidden="1">
      <c r="B136" s="159" t="str">
        <f t="shared" si="0"/>
        <v>LC031</v>
      </c>
      <c r="C136" s="12" t="str">
        <f t="shared" si="0"/>
        <v>Agriculture plantations, permanent crops, rainfed</v>
      </c>
      <c r="D136" s="53"/>
      <c r="E136" s="13"/>
      <c r="F136" s="13"/>
      <c r="G136" s="13"/>
      <c r="H136" s="13"/>
      <c r="I136" s="13"/>
      <c r="J136" s="13"/>
      <c r="K136" s="43"/>
      <c r="L136" s="39"/>
      <c r="M136" s="39"/>
      <c r="N136" s="39"/>
      <c r="O136" s="39"/>
      <c r="P136" s="39"/>
      <c r="Q136" s="163"/>
      <c r="R136" s="43"/>
      <c r="S136" s="53"/>
      <c r="T136" s="13"/>
      <c r="U136" s="54"/>
      <c r="V136" s="43"/>
      <c r="W136" s="158"/>
      <c r="X136" s="158"/>
    </row>
    <row r="137" spans="2:24" s="10" customFormat="1" hidden="1">
      <c r="B137" s="164" t="str">
        <f t="shared" si="0"/>
        <v>LC0311</v>
      </c>
      <c r="C137" s="16" t="str">
        <f t="shared" si="0"/>
        <v>Medium to large size fields of woody crops rainfed</v>
      </c>
      <c r="D137" s="57"/>
      <c r="E137" s="17"/>
      <c r="F137" s="17"/>
      <c r="G137" s="17"/>
      <c r="H137" s="17"/>
      <c r="I137" s="17"/>
      <c r="J137" s="17"/>
      <c r="K137" s="45"/>
      <c r="L137" s="40"/>
      <c r="M137" s="40"/>
      <c r="N137" s="40"/>
      <c r="O137" s="40"/>
      <c r="P137" s="40"/>
      <c r="Q137" s="163"/>
      <c r="R137" s="45"/>
      <c r="S137" s="57"/>
      <c r="T137" s="17"/>
      <c r="U137" s="58"/>
      <c r="V137" s="45"/>
      <c r="W137" s="120"/>
      <c r="X137" s="120"/>
    </row>
    <row r="138" spans="2:24" s="10" customFormat="1" hidden="1">
      <c r="B138" s="164" t="str">
        <f t="shared" si="0"/>
        <v>LC0312</v>
      </c>
      <c r="C138" s="16" t="str">
        <f t="shared" si="0"/>
        <v>Contiguous small size fields of woody crops rainfed</v>
      </c>
      <c r="D138" s="57"/>
      <c r="E138" s="17"/>
      <c r="F138" s="17"/>
      <c r="G138" s="17"/>
      <c r="H138" s="17"/>
      <c r="I138" s="17"/>
      <c r="J138" s="17"/>
      <c r="K138" s="45"/>
      <c r="L138" s="40"/>
      <c r="M138" s="40"/>
      <c r="N138" s="40"/>
      <c r="O138" s="40"/>
      <c r="P138" s="40"/>
      <c r="Q138" s="163"/>
      <c r="R138" s="45"/>
      <c r="S138" s="57"/>
      <c r="T138" s="17"/>
      <c r="U138" s="58"/>
      <c r="V138" s="45"/>
      <c r="W138" s="120"/>
      <c r="X138" s="120"/>
    </row>
    <row r="139" spans="2:24" s="9" customFormat="1" hidden="1">
      <c r="B139" s="159" t="str">
        <f t="shared" si="0"/>
        <v>LC032</v>
      </c>
      <c r="C139" s="12" t="str">
        <f t="shared" si="0"/>
        <v>Agriculture plantations, permanent crops, irrigated</v>
      </c>
      <c r="D139" s="53"/>
      <c r="E139" s="13"/>
      <c r="F139" s="13"/>
      <c r="G139" s="13"/>
      <c r="H139" s="13"/>
      <c r="I139" s="13"/>
      <c r="J139" s="13"/>
      <c r="K139" s="43"/>
      <c r="L139" s="39"/>
      <c r="M139" s="39"/>
      <c r="N139" s="39"/>
      <c r="O139" s="39"/>
      <c r="P139" s="39"/>
      <c r="Q139" s="163"/>
      <c r="R139" s="43"/>
      <c r="S139" s="53"/>
      <c r="T139" s="13"/>
      <c r="U139" s="54"/>
      <c r="V139" s="43"/>
      <c r="W139" s="158"/>
      <c r="X139" s="158"/>
    </row>
    <row r="140" spans="2:24" s="2" customFormat="1" ht="15.5" hidden="1">
      <c r="B140" s="114" t="str">
        <f t="shared" si="0"/>
        <v>LC03</v>
      </c>
      <c r="C140" s="22" t="str">
        <f t="shared" si="0"/>
        <v>Agriculture plantations, permanent crops</v>
      </c>
      <c r="D140" s="55"/>
      <c r="E140" s="23"/>
      <c r="F140" s="23"/>
      <c r="G140" s="23"/>
      <c r="H140" s="23"/>
      <c r="I140" s="23"/>
      <c r="J140" s="23"/>
      <c r="K140" s="44"/>
      <c r="L140" s="30"/>
      <c r="M140" s="30"/>
      <c r="N140" s="30"/>
      <c r="O140" s="30"/>
      <c r="P140" s="30"/>
      <c r="Q140" s="163"/>
      <c r="R140" s="44"/>
      <c r="S140" s="55"/>
      <c r="T140" s="23"/>
      <c r="U140" s="56"/>
      <c r="V140" s="44"/>
      <c r="W140" s="115"/>
      <c r="X140" s="115"/>
    </row>
    <row r="141" spans="2:24" s="9" customFormat="1" hidden="1">
      <c r="B141" s="157" t="str">
        <f t="shared" si="0"/>
        <v>LC041</v>
      </c>
      <c r="C141" s="12" t="str">
        <f t="shared" si="0"/>
        <v>Multiples crops and small size pastures</v>
      </c>
      <c r="D141" s="53"/>
      <c r="E141" s="13"/>
      <c r="F141" s="13"/>
      <c r="G141" s="13"/>
      <c r="H141" s="13"/>
      <c r="I141" s="13"/>
      <c r="J141" s="13"/>
      <c r="K141" s="43"/>
      <c r="L141" s="39"/>
      <c r="M141" s="39"/>
      <c r="N141" s="39"/>
      <c r="O141" s="39"/>
      <c r="P141" s="39"/>
      <c r="Q141" s="163"/>
      <c r="R141" s="43"/>
      <c r="S141" s="53"/>
      <c r="T141" s="13"/>
      <c r="U141" s="54"/>
      <c r="V141" s="43"/>
      <c r="W141" s="158"/>
      <c r="X141" s="158"/>
    </row>
    <row r="142" spans="2:24" s="9" customFormat="1" hidden="1">
      <c r="B142" s="157" t="str">
        <f t="shared" si="0"/>
        <v>LC042</v>
      </c>
      <c r="C142" s="12" t="str">
        <f t="shared" si="0"/>
        <v>Layered crops</v>
      </c>
      <c r="D142" s="53"/>
      <c r="E142" s="13"/>
      <c r="F142" s="13"/>
      <c r="G142" s="13"/>
      <c r="H142" s="13"/>
      <c r="I142" s="13"/>
      <c r="J142" s="13"/>
      <c r="K142" s="43"/>
      <c r="L142" s="39"/>
      <c r="M142" s="39"/>
      <c r="N142" s="39"/>
      <c r="O142" s="39"/>
      <c r="P142" s="39"/>
      <c r="Q142" s="163"/>
      <c r="R142" s="43"/>
      <c r="S142" s="53"/>
      <c r="T142" s="13"/>
      <c r="U142" s="54"/>
      <c r="V142" s="43"/>
      <c r="W142" s="158"/>
      <c r="X142" s="158"/>
    </row>
    <row r="143" spans="2:24" s="9" customFormat="1" hidden="1">
      <c r="B143" s="157" t="str">
        <f t="shared" si="0"/>
        <v>LC043</v>
      </c>
      <c r="C143" s="12" t="str">
        <f t="shared" si="0"/>
        <v>Mosaics of small agriculture and natural plots</v>
      </c>
      <c r="D143" s="53"/>
      <c r="E143" s="13"/>
      <c r="F143" s="13"/>
      <c r="G143" s="13"/>
      <c r="H143" s="13"/>
      <c r="I143" s="13"/>
      <c r="J143" s="13"/>
      <c r="K143" s="43"/>
      <c r="L143" s="39"/>
      <c r="M143" s="39"/>
      <c r="N143" s="39"/>
      <c r="O143" s="39"/>
      <c r="P143" s="39"/>
      <c r="Q143" s="163"/>
      <c r="R143" s="43"/>
      <c r="S143" s="53"/>
      <c r="T143" s="13"/>
      <c r="U143" s="54"/>
      <c r="V143" s="43"/>
      <c r="W143" s="158"/>
      <c r="X143" s="158"/>
    </row>
    <row r="144" spans="2:24" s="2" customFormat="1" ht="15.5" hidden="1">
      <c r="B144" s="114" t="str">
        <f t="shared" ref="B144:C163" si="1">B27</f>
        <v>LC04</v>
      </c>
      <c r="C144" s="22" t="str">
        <f t="shared" si="1"/>
        <v>Agriculture associations and mosaics</v>
      </c>
      <c r="D144" s="55"/>
      <c r="E144" s="23"/>
      <c r="F144" s="23"/>
      <c r="G144" s="23"/>
      <c r="H144" s="23"/>
      <c r="I144" s="23"/>
      <c r="J144" s="23"/>
      <c r="K144" s="44"/>
      <c r="L144" s="30"/>
      <c r="M144" s="30"/>
      <c r="N144" s="30"/>
      <c r="O144" s="30"/>
      <c r="P144" s="30"/>
      <c r="Q144" s="163"/>
      <c r="R144" s="44"/>
      <c r="S144" s="55"/>
      <c r="T144" s="23"/>
      <c r="U144" s="56"/>
      <c r="V144" s="44"/>
      <c r="W144" s="115"/>
      <c r="X144" s="115"/>
    </row>
    <row r="145" spans="2:24" s="9" customFormat="1" hidden="1">
      <c r="B145" s="157" t="str">
        <f t="shared" si="1"/>
        <v>LC051</v>
      </c>
      <c r="C145" s="12" t="str">
        <f t="shared" si="1"/>
        <v xml:space="preserve">Pastures </v>
      </c>
      <c r="D145" s="53"/>
      <c r="E145" s="13"/>
      <c r="F145" s="13"/>
      <c r="G145" s="13"/>
      <c r="H145" s="13"/>
      <c r="I145" s="13"/>
      <c r="J145" s="13"/>
      <c r="K145" s="43"/>
      <c r="L145" s="39"/>
      <c r="M145" s="39"/>
      <c r="N145" s="39"/>
      <c r="O145" s="39"/>
      <c r="P145" s="39"/>
      <c r="Q145" s="163"/>
      <c r="R145" s="43"/>
      <c r="S145" s="53"/>
      <c r="T145" s="13"/>
      <c r="U145" s="54"/>
      <c r="V145" s="43"/>
      <c r="W145" s="158"/>
      <c r="X145" s="158"/>
    </row>
    <row r="146" spans="2:24" s="9" customFormat="1" hidden="1">
      <c r="B146" s="157" t="str">
        <f t="shared" si="1"/>
        <v>LC052</v>
      </c>
      <c r="C146" s="12" t="str">
        <f t="shared" si="1"/>
        <v>Natural grassland</v>
      </c>
      <c r="D146" s="53"/>
      <c r="E146" s="13"/>
      <c r="F146" s="13"/>
      <c r="G146" s="13"/>
      <c r="H146" s="13"/>
      <c r="I146" s="13"/>
      <c r="J146" s="13"/>
      <c r="K146" s="43"/>
      <c r="L146" s="39"/>
      <c r="M146" s="39"/>
      <c r="N146" s="39"/>
      <c r="O146" s="39"/>
      <c r="P146" s="39"/>
      <c r="Q146" s="163"/>
      <c r="R146" s="43"/>
      <c r="S146" s="53"/>
      <c r="T146" s="13"/>
      <c r="U146" s="54"/>
      <c r="V146" s="43"/>
      <c r="W146" s="158"/>
      <c r="X146" s="158"/>
    </row>
    <row r="147" spans="2:24" s="2" customFormat="1" ht="15.5" hidden="1">
      <c r="B147" s="114" t="str">
        <f t="shared" si="1"/>
        <v>LC05</v>
      </c>
      <c r="C147" s="22" t="str">
        <f t="shared" si="1"/>
        <v>Pastures and natural grassland</v>
      </c>
      <c r="D147" s="55"/>
      <c r="E147" s="23"/>
      <c r="F147" s="23"/>
      <c r="G147" s="23"/>
      <c r="H147" s="23"/>
      <c r="I147" s="23"/>
      <c r="J147" s="23"/>
      <c r="K147" s="44"/>
      <c r="L147" s="30"/>
      <c r="M147" s="30"/>
      <c r="N147" s="30"/>
      <c r="O147" s="30"/>
      <c r="P147" s="30"/>
      <c r="Q147" s="163"/>
      <c r="R147" s="44"/>
      <c r="S147" s="55"/>
      <c r="T147" s="23"/>
      <c r="U147" s="56"/>
      <c r="V147" s="44"/>
      <c r="W147" s="115"/>
      <c r="X147" s="115"/>
    </row>
    <row r="148" spans="2:24" s="9" customFormat="1" hidden="1">
      <c r="B148" s="157" t="str">
        <f t="shared" si="1"/>
        <v>LC061</v>
      </c>
      <c r="C148" s="12" t="str">
        <f t="shared" si="1"/>
        <v>Forest broadleaves tree cover</v>
      </c>
      <c r="D148" s="53"/>
      <c r="E148" s="13"/>
      <c r="F148" s="13"/>
      <c r="G148" s="13"/>
      <c r="H148" s="13"/>
      <c r="I148" s="13"/>
      <c r="J148" s="13"/>
      <c r="K148" s="43"/>
      <c r="L148" s="39"/>
      <c r="M148" s="39"/>
      <c r="N148" s="39"/>
      <c r="O148" s="39"/>
      <c r="P148" s="39"/>
      <c r="Q148" s="163"/>
      <c r="R148" s="43"/>
      <c r="S148" s="53"/>
      <c r="T148" s="13"/>
      <c r="U148" s="54"/>
      <c r="V148" s="43"/>
      <c r="W148" s="158"/>
      <c r="X148" s="158"/>
    </row>
    <row r="149" spans="2:24" s="9" customFormat="1" hidden="1">
      <c r="B149" s="157" t="str">
        <f t="shared" si="1"/>
        <v>LC062</v>
      </c>
      <c r="C149" s="12" t="str">
        <f t="shared" si="1"/>
        <v>Forest coniferous tree cover</v>
      </c>
      <c r="D149" s="53"/>
      <c r="E149" s="13"/>
      <c r="F149" s="13"/>
      <c r="G149" s="13"/>
      <c r="H149" s="13"/>
      <c r="I149" s="13"/>
      <c r="J149" s="13"/>
      <c r="K149" s="43"/>
      <c r="L149" s="39"/>
      <c r="M149" s="39"/>
      <c r="N149" s="39"/>
      <c r="O149" s="39"/>
      <c r="P149" s="39"/>
      <c r="Q149" s="163"/>
      <c r="R149" s="43"/>
      <c r="S149" s="53"/>
      <c r="T149" s="13"/>
      <c r="U149" s="54"/>
      <c r="V149" s="43"/>
      <c r="W149" s="158"/>
      <c r="X149" s="158"/>
    </row>
    <row r="150" spans="2:24" s="9" customFormat="1" hidden="1">
      <c r="B150" s="157" t="str">
        <f t="shared" si="1"/>
        <v>LC063</v>
      </c>
      <c r="C150" s="12" t="str">
        <f t="shared" si="1"/>
        <v>Forest mixed tree cover</v>
      </c>
      <c r="D150" s="53"/>
      <c r="E150" s="13"/>
      <c r="F150" s="13"/>
      <c r="G150" s="13"/>
      <c r="H150" s="13"/>
      <c r="I150" s="13"/>
      <c r="J150" s="13"/>
      <c r="K150" s="43"/>
      <c r="L150" s="39"/>
      <c r="M150" s="39"/>
      <c r="N150" s="39"/>
      <c r="O150" s="39"/>
      <c r="P150" s="39"/>
      <c r="Q150" s="163"/>
      <c r="R150" s="43"/>
      <c r="S150" s="53"/>
      <c r="T150" s="13"/>
      <c r="U150" s="54"/>
      <c r="V150" s="43"/>
      <c r="W150" s="158"/>
      <c r="X150" s="158"/>
    </row>
    <row r="151" spans="2:24" s="9" customFormat="1" hidden="1">
      <c r="B151" s="157" t="str">
        <f t="shared" si="1"/>
        <v>LC064</v>
      </c>
      <c r="C151" s="12" t="str">
        <f t="shared" si="1"/>
        <v>Mangroves</v>
      </c>
      <c r="D151" s="53"/>
      <c r="E151" s="13"/>
      <c r="F151" s="13"/>
      <c r="G151" s="13"/>
      <c r="H151" s="13"/>
      <c r="I151" s="13"/>
      <c r="J151" s="13"/>
      <c r="K151" s="43"/>
      <c r="L151" s="39"/>
      <c r="M151" s="39"/>
      <c r="N151" s="39"/>
      <c r="O151" s="39"/>
      <c r="P151" s="39"/>
      <c r="Q151" s="163"/>
      <c r="R151" s="43"/>
      <c r="S151" s="53"/>
      <c r="T151" s="13"/>
      <c r="U151" s="54"/>
      <c r="V151" s="43"/>
      <c r="W151" s="158"/>
      <c r="X151" s="158"/>
    </row>
    <row r="152" spans="2:24" s="2" customFormat="1" ht="15.5" hidden="1">
      <c r="B152" s="114" t="str">
        <f t="shared" si="1"/>
        <v>LC06</v>
      </c>
      <c r="C152" s="22" t="str">
        <f t="shared" si="1"/>
        <v>Forest tree cover</v>
      </c>
      <c r="D152" s="55"/>
      <c r="E152" s="23"/>
      <c r="F152" s="23"/>
      <c r="G152" s="23"/>
      <c r="H152" s="23"/>
      <c r="I152" s="23"/>
      <c r="J152" s="23"/>
      <c r="K152" s="44"/>
      <c r="L152" s="30"/>
      <c r="M152" s="30"/>
      <c r="N152" s="30"/>
      <c r="O152" s="30"/>
      <c r="P152" s="30"/>
      <c r="Q152" s="163"/>
      <c r="R152" s="44"/>
      <c r="S152" s="55"/>
      <c r="T152" s="23"/>
      <c r="U152" s="56"/>
      <c r="V152" s="44"/>
      <c r="W152" s="115"/>
      <c r="X152" s="115"/>
    </row>
    <row r="153" spans="2:24" s="15" customFormat="1" ht="15.5" hidden="1">
      <c r="B153" s="116" t="str">
        <f t="shared" si="1"/>
        <v>LC07</v>
      </c>
      <c r="C153" s="24" t="str">
        <f t="shared" si="1"/>
        <v>Shrubland, bushland, heathland</v>
      </c>
      <c r="D153" s="59"/>
      <c r="K153" s="46"/>
      <c r="L153" s="30"/>
      <c r="M153" s="30"/>
      <c r="N153" s="30"/>
      <c r="O153" s="30"/>
      <c r="P153" s="30"/>
      <c r="Q153" s="163"/>
      <c r="R153" s="46"/>
      <c r="S153" s="59"/>
      <c r="U153" s="60"/>
      <c r="V153" s="46"/>
      <c r="W153" s="115"/>
      <c r="X153" s="115"/>
    </row>
    <row r="154" spans="2:24" s="2" customFormat="1" ht="15.5" hidden="1">
      <c r="B154" s="114" t="str">
        <f t="shared" si="1"/>
        <v>LC08</v>
      </c>
      <c r="C154" s="22" t="str">
        <f t="shared" si="1"/>
        <v>Sparsely vegetated areas</v>
      </c>
      <c r="D154" s="55"/>
      <c r="E154" s="23"/>
      <c r="F154" s="23"/>
      <c r="G154" s="23"/>
      <c r="H154" s="23"/>
      <c r="I154" s="23"/>
      <c r="J154" s="23"/>
      <c r="K154" s="44"/>
      <c r="L154" s="30"/>
      <c r="M154" s="30"/>
      <c r="N154" s="30"/>
      <c r="O154" s="30"/>
      <c r="P154" s="30"/>
      <c r="Q154" s="163"/>
      <c r="R154" s="44"/>
      <c r="S154" s="55"/>
      <c r="T154" s="23"/>
      <c r="U154" s="56"/>
      <c r="V154" s="44"/>
      <c r="W154" s="115"/>
      <c r="X154" s="115"/>
    </row>
    <row r="155" spans="2:24" s="15" customFormat="1" ht="15.5" hidden="1">
      <c r="B155" s="116" t="str">
        <f t="shared" si="1"/>
        <v>LC09</v>
      </c>
      <c r="C155" s="24" t="str">
        <f t="shared" si="1"/>
        <v>Natural vegetation associations and mosaics</v>
      </c>
      <c r="D155" s="59"/>
      <c r="K155" s="46"/>
      <c r="L155" s="30"/>
      <c r="M155" s="30"/>
      <c r="N155" s="30"/>
      <c r="O155" s="30"/>
      <c r="P155" s="30"/>
      <c r="Q155" s="163"/>
      <c r="R155" s="46"/>
      <c r="S155" s="59"/>
      <c r="U155" s="60"/>
      <c r="V155" s="46"/>
      <c r="W155" s="115"/>
      <c r="X155" s="115"/>
    </row>
    <row r="156" spans="2:24" s="2" customFormat="1" ht="15.5" hidden="1">
      <c r="B156" s="114" t="str">
        <f t="shared" si="1"/>
        <v>LC10</v>
      </c>
      <c r="C156" s="22" t="str">
        <f t="shared" si="1"/>
        <v>Barren land</v>
      </c>
      <c r="D156" s="55"/>
      <c r="E156" s="23"/>
      <c r="F156" s="23"/>
      <c r="G156" s="23"/>
      <c r="H156" s="23"/>
      <c r="I156" s="23"/>
      <c r="J156" s="23"/>
      <c r="K156" s="44"/>
      <c r="L156" s="30"/>
      <c r="M156" s="30"/>
      <c r="N156" s="30"/>
      <c r="O156" s="30"/>
      <c r="P156" s="30"/>
      <c r="Q156" s="163"/>
      <c r="R156" s="44"/>
      <c r="S156" s="55"/>
      <c r="T156" s="23"/>
      <c r="U156" s="56"/>
      <c r="V156" s="44"/>
      <c r="W156" s="115"/>
      <c r="X156" s="115"/>
    </row>
    <row r="157" spans="2:24" s="15" customFormat="1" ht="15.5" hidden="1">
      <c r="B157" s="116" t="str">
        <f t="shared" si="1"/>
        <v>LC11</v>
      </c>
      <c r="C157" s="24" t="str">
        <f t="shared" si="1"/>
        <v>Permanent snow and glaciers</v>
      </c>
      <c r="D157" s="59"/>
      <c r="K157" s="46"/>
      <c r="L157" s="30"/>
      <c r="M157" s="30"/>
      <c r="N157" s="30"/>
      <c r="O157" s="30"/>
      <c r="P157" s="30"/>
      <c r="Q157" s="163"/>
      <c r="R157" s="46"/>
      <c r="S157" s="59"/>
      <c r="U157" s="60"/>
      <c r="V157" s="46"/>
      <c r="W157" s="115"/>
      <c r="X157" s="115"/>
    </row>
    <row r="158" spans="2:24" s="2" customFormat="1" ht="15.5" hidden="1">
      <c r="B158" s="114" t="str">
        <f t="shared" si="1"/>
        <v>LC12</v>
      </c>
      <c r="C158" s="22" t="str">
        <f t="shared" si="1"/>
        <v>Open wetlands</v>
      </c>
      <c r="D158" s="55"/>
      <c r="E158" s="23"/>
      <c r="F158" s="23"/>
      <c r="G158" s="23"/>
      <c r="H158" s="23"/>
      <c r="I158" s="23"/>
      <c r="J158" s="23"/>
      <c r="K158" s="44"/>
      <c r="L158" s="30"/>
      <c r="M158" s="30"/>
      <c r="N158" s="30"/>
      <c r="O158" s="30"/>
      <c r="P158" s="30"/>
      <c r="Q158" s="163"/>
      <c r="R158" s="44"/>
      <c r="S158" s="55"/>
      <c r="T158" s="23"/>
      <c r="U158" s="56"/>
      <c r="V158" s="44"/>
      <c r="W158" s="115"/>
      <c r="X158" s="115"/>
    </row>
    <row r="159" spans="2:24" s="9" customFormat="1" hidden="1">
      <c r="B159" s="157" t="str">
        <f t="shared" si="1"/>
        <v>LC131</v>
      </c>
      <c r="C159" s="12" t="str">
        <f t="shared" si="1"/>
        <v>Rivers and canals</v>
      </c>
      <c r="D159" s="53"/>
      <c r="E159" s="13"/>
      <c r="F159" s="13"/>
      <c r="G159" s="13"/>
      <c r="H159" s="13"/>
      <c r="I159" s="13"/>
      <c r="J159" s="13"/>
      <c r="K159" s="43"/>
      <c r="L159" s="39"/>
      <c r="M159" s="39"/>
      <c r="N159" s="39"/>
      <c r="O159" s="39"/>
      <c r="P159" s="39"/>
      <c r="Q159" s="163"/>
      <c r="R159" s="43"/>
      <c r="S159" s="53"/>
      <c r="T159" s="13"/>
      <c r="U159" s="54"/>
      <c r="V159" s="43"/>
      <c r="W159" s="158"/>
      <c r="X159" s="158"/>
    </row>
    <row r="160" spans="2:24" s="9" customFormat="1" hidden="1">
      <c r="B160" s="157" t="str">
        <f t="shared" si="1"/>
        <v>LC132</v>
      </c>
      <c r="C160" s="12" t="str">
        <f t="shared" si="1"/>
        <v>Lakes and reservoirs</v>
      </c>
      <c r="D160" s="53"/>
      <c r="E160" s="13"/>
      <c r="F160" s="13"/>
      <c r="G160" s="13"/>
      <c r="H160" s="13"/>
      <c r="I160" s="13"/>
      <c r="J160" s="13"/>
      <c r="K160" s="43"/>
      <c r="L160" s="39"/>
      <c r="M160" s="39"/>
      <c r="N160" s="39"/>
      <c r="O160" s="39"/>
      <c r="P160" s="39"/>
      <c r="Q160" s="163"/>
      <c r="R160" s="43"/>
      <c r="S160" s="53"/>
      <c r="T160" s="13"/>
      <c r="U160" s="54"/>
      <c r="V160" s="43"/>
      <c r="W160" s="158"/>
      <c r="X160" s="158"/>
    </row>
    <row r="161" spans="1:26" s="2" customFormat="1" ht="15.5" hidden="1">
      <c r="B161" s="114" t="str">
        <f t="shared" si="1"/>
        <v>LC13</v>
      </c>
      <c r="C161" s="22" t="str">
        <f t="shared" si="1"/>
        <v>Inland water bodies</v>
      </c>
      <c r="D161" s="55"/>
      <c r="E161" s="23"/>
      <c r="F161" s="23"/>
      <c r="G161" s="23"/>
      <c r="H161" s="23"/>
      <c r="I161" s="23"/>
      <c r="J161" s="23"/>
      <c r="K161" s="44"/>
      <c r="L161" s="30"/>
      <c r="M161" s="30"/>
      <c r="N161" s="30"/>
      <c r="O161" s="30"/>
      <c r="P161" s="30"/>
      <c r="Q161" s="163"/>
      <c r="R161" s="44"/>
      <c r="S161" s="55"/>
      <c r="T161" s="23"/>
      <c r="U161" s="56"/>
      <c r="V161" s="44"/>
      <c r="W161" s="115"/>
      <c r="X161" s="115"/>
    </row>
    <row r="162" spans="1:26" s="9" customFormat="1" hidden="1">
      <c r="B162" s="157" t="str">
        <f t="shared" si="1"/>
        <v>LC141</v>
      </c>
      <c r="C162" s="12" t="str">
        <f t="shared" si="1"/>
        <v>Estuaries</v>
      </c>
      <c r="D162" s="53"/>
      <c r="E162" s="13"/>
      <c r="F162" s="13"/>
      <c r="G162" s="13"/>
      <c r="H162" s="13"/>
      <c r="I162" s="13"/>
      <c r="J162" s="13"/>
      <c r="K162" s="43"/>
      <c r="L162" s="39"/>
      <c r="M162" s="39"/>
      <c r="N162" s="39"/>
      <c r="O162" s="39"/>
      <c r="P162" s="39"/>
      <c r="Q162" s="163"/>
      <c r="R162" s="43"/>
      <c r="S162" s="53"/>
      <c r="T162" s="13"/>
      <c r="U162" s="54"/>
      <c r="V162" s="43"/>
      <c r="W162" s="158"/>
      <c r="X162" s="158"/>
    </row>
    <row r="163" spans="1:26" s="9" customFormat="1" hidden="1">
      <c r="B163" s="157" t="str">
        <f t="shared" si="1"/>
        <v>LC142</v>
      </c>
      <c r="C163" s="12" t="str">
        <f t="shared" si="1"/>
        <v>Lagoons</v>
      </c>
      <c r="D163" s="53"/>
      <c r="E163" s="13"/>
      <c r="F163" s="13"/>
      <c r="G163" s="13"/>
      <c r="H163" s="13"/>
      <c r="I163" s="13"/>
      <c r="J163" s="13"/>
      <c r="K163" s="43"/>
      <c r="L163" s="39"/>
      <c r="M163" s="39"/>
      <c r="N163" s="39"/>
      <c r="O163" s="39"/>
      <c r="P163" s="39"/>
      <c r="Q163" s="163"/>
      <c r="R163" s="43"/>
      <c r="S163" s="53"/>
      <c r="T163" s="13"/>
      <c r="U163" s="54"/>
      <c r="V163" s="43"/>
      <c r="W163" s="158"/>
      <c r="X163" s="158"/>
    </row>
    <row r="164" spans="1:26" s="9" customFormat="1" hidden="1">
      <c r="B164" s="157" t="str">
        <f t="shared" ref="B164:C167" si="2">B47</f>
        <v>LC143</v>
      </c>
      <c r="C164" s="12" t="str">
        <f t="shared" si="2"/>
        <v>Coastal flats (beaches and mudflats)</v>
      </c>
      <c r="D164" s="53"/>
      <c r="E164" s="13"/>
      <c r="F164" s="13"/>
      <c r="G164" s="13"/>
      <c r="H164" s="13"/>
      <c r="I164" s="13"/>
      <c r="J164" s="13"/>
      <c r="K164" s="43"/>
      <c r="L164" s="39"/>
      <c r="M164" s="39"/>
      <c r="N164" s="39"/>
      <c r="O164" s="39"/>
      <c r="P164" s="39"/>
      <c r="Q164" s="163"/>
      <c r="R164" s="43"/>
      <c r="S164" s="53"/>
      <c r="T164" s="13"/>
      <c r="U164" s="54"/>
      <c r="V164" s="43"/>
      <c r="W164" s="158"/>
      <c r="X164" s="158"/>
    </row>
    <row r="165" spans="1:26" s="9" customFormat="1" hidden="1">
      <c r="B165" s="157" t="str">
        <f t="shared" si="2"/>
        <v>LC144</v>
      </c>
      <c r="C165" s="12" t="str">
        <f t="shared" si="2"/>
        <v>Coral reefs</v>
      </c>
      <c r="D165" s="53"/>
      <c r="E165" s="13"/>
      <c r="F165" s="13"/>
      <c r="G165" s="13"/>
      <c r="H165" s="13"/>
      <c r="I165" s="13"/>
      <c r="J165" s="13"/>
      <c r="K165" s="43"/>
      <c r="L165" s="39"/>
      <c r="M165" s="39"/>
      <c r="N165" s="39"/>
      <c r="O165" s="39"/>
      <c r="P165" s="39"/>
      <c r="Q165" s="163"/>
      <c r="R165" s="43"/>
      <c r="S165" s="53"/>
      <c r="T165" s="13"/>
      <c r="U165" s="54"/>
      <c r="V165" s="43"/>
      <c r="W165" s="158"/>
      <c r="X165" s="158"/>
    </row>
    <row r="166" spans="1:26" s="2" customFormat="1" ht="15.5" hidden="1">
      <c r="B166" s="114" t="str">
        <f t="shared" si="2"/>
        <v>LC14</v>
      </c>
      <c r="C166" s="22" t="str">
        <f t="shared" si="2"/>
        <v>Coastal water bodies and inter-tidal areas</v>
      </c>
      <c r="D166" s="55"/>
      <c r="E166" s="23"/>
      <c r="F166" s="23"/>
      <c r="G166" s="23"/>
      <c r="H166" s="23"/>
      <c r="I166" s="23"/>
      <c r="J166" s="23"/>
      <c r="K166" s="44"/>
      <c r="L166" s="30"/>
      <c r="M166" s="30"/>
      <c r="N166" s="30"/>
      <c r="O166" s="30"/>
      <c r="P166" s="30"/>
      <c r="Q166" s="71"/>
      <c r="R166" s="44"/>
      <c r="S166" s="55"/>
      <c r="T166" s="23"/>
      <c r="U166" s="56"/>
      <c r="V166" s="44"/>
      <c r="W166" s="115"/>
      <c r="X166" s="115"/>
    </row>
    <row r="167" spans="1:26" s="2" customFormat="1" ht="15.5" hidden="1">
      <c r="B167" s="160"/>
      <c r="C167" s="14" t="str">
        <f t="shared" si="2"/>
        <v>Sea (interface with land)</v>
      </c>
      <c r="D167" s="53"/>
      <c r="E167" s="13"/>
      <c r="F167" s="13"/>
      <c r="G167" s="13"/>
      <c r="H167" s="13"/>
      <c r="I167" s="13"/>
      <c r="J167" s="13"/>
      <c r="K167" s="46"/>
      <c r="L167" s="39"/>
      <c r="M167" s="39"/>
      <c r="N167" s="39"/>
      <c r="O167" s="39"/>
      <c r="P167" s="39"/>
      <c r="Q167" s="163"/>
      <c r="R167" s="46"/>
      <c r="S167" s="59"/>
      <c r="T167" s="15"/>
      <c r="U167" s="60"/>
      <c r="V167" s="46"/>
      <c r="W167" s="115"/>
      <c r="X167" s="115"/>
    </row>
    <row r="168" spans="1:26" s="2" customFormat="1" ht="16" hidden="1" thickBot="1">
      <c r="B168" s="117" t="s">
        <v>123</v>
      </c>
      <c r="C168" s="26" t="s">
        <v>17</v>
      </c>
      <c r="D168" s="61"/>
      <c r="E168" s="26"/>
      <c r="F168" s="26"/>
      <c r="G168" s="26"/>
      <c r="H168" s="26"/>
      <c r="I168" s="26"/>
      <c r="J168" s="26"/>
      <c r="K168" s="47"/>
      <c r="L168" s="33"/>
      <c r="M168" s="33"/>
      <c r="N168" s="33"/>
      <c r="O168" s="33"/>
      <c r="P168" s="33"/>
      <c r="Q168" s="84"/>
      <c r="R168" s="47"/>
      <c r="S168" s="61"/>
      <c r="T168" s="26"/>
      <c r="U168" s="62"/>
      <c r="V168" s="47"/>
      <c r="W168" s="118"/>
      <c r="X168" s="118"/>
      <c r="Z168" s="2" t="s">
        <v>283</v>
      </c>
    </row>
    <row r="169" spans="1:26" ht="19" hidden="1" thickTop="1">
      <c r="A169" s="8"/>
      <c r="B169" s="112" t="s">
        <v>251</v>
      </c>
      <c r="C169" s="5"/>
      <c r="D169" s="5"/>
      <c r="E169" s="5"/>
      <c r="F169" s="5"/>
      <c r="G169" s="5"/>
      <c r="H169" s="5"/>
      <c r="I169" s="5"/>
      <c r="J169" s="5"/>
      <c r="K169" s="6"/>
      <c r="L169" s="5"/>
      <c r="M169" s="5"/>
      <c r="N169" s="5"/>
      <c r="O169" s="5"/>
      <c r="P169" s="5"/>
      <c r="Q169" s="5"/>
      <c r="R169" s="6"/>
      <c r="S169" s="6"/>
      <c r="T169" s="6"/>
      <c r="U169" s="6"/>
      <c r="V169" s="6"/>
      <c r="W169" s="113"/>
      <c r="X169" s="113"/>
    </row>
    <row r="170" spans="1:26" s="2" customFormat="1" ht="15.5" hidden="1">
      <c r="B170" s="121" t="s">
        <v>125</v>
      </c>
      <c r="C170" s="35" t="s">
        <v>211</v>
      </c>
      <c r="D170" s="139"/>
      <c r="E170" s="32"/>
      <c r="F170" s="32"/>
      <c r="G170" s="32"/>
      <c r="H170" s="32"/>
      <c r="I170" s="32"/>
      <c r="J170" s="32"/>
      <c r="K170" s="103"/>
      <c r="L170" s="82"/>
      <c r="M170" s="35"/>
      <c r="N170" s="35"/>
      <c r="O170" s="35"/>
      <c r="P170" s="35"/>
      <c r="Q170" s="77"/>
      <c r="R170" s="103"/>
      <c r="S170" s="139"/>
      <c r="T170" s="32"/>
      <c r="U170" s="32"/>
      <c r="V170" s="103"/>
      <c r="W170" s="122"/>
      <c r="X170" s="122"/>
    </row>
    <row r="171" spans="1:26" s="2" customFormat="1" ht="15.5" hidden="1">
      <c r="B171" s="161" t="s">
        <v>219</v>
      </c>
      <c r="C171" s="27" t="s">
        <v>213</v>
      </c>
      <c r="D171" s="139"/>
      <c r="E171" s="32"/>
      <c r="F171" s="32"/>
      <c r="G171" s="32"/>
      <c r="H171" s="32"/>
      <c r="I171" s="32"/>
      <c r="J171" s="32"/>
      <c r="K171" s="103"/>
      <c r="L171" s="147"/>
      <c r="M171" s="37"/>
      <c r="N171" s="37"/>
      <c r="O171" s="37"/>
      <c r="P171" s="37"/>
      <c r="Q171" s="66"/>
      <c r="R171" s="103"/>
      <c r="S171" s="139"/>
      <c r="T171" s="32"/>
      <c r="U171" s="32"/>
      <c r="V171" s="103"/>
      <c r="W171" s="122"/>
      <c r="X171" s="122"/>
    </row>
    <row r="172" spans="1:26" s="2" customFormat="1" ht="15.5" hidden="1">
      <c r="B172" s="161" t="s">
        <v>220</v>
      </c>
      <c r="C172" s="27" t="s">
        <v>214</v>
      </c>
      <c r="D172" s="139"/>
      <c r="E172" s="32"/>
      <c r="F172" s="32"/>
      <c r="G172" s="32"/>
      <c r="H172" s="32"/>
      <c r="I172" s="32"/>
      <c r="J172" s="32"/>
      <c r="K172" s="103"/>
      <c r="L172" s="147"/>
      <c r="M172" s="37"/>
      <c r="N172" s="37"/>
      <c r="O172" s="37"/>
      <c r="P172" s="37"/>
      <c r="Q172" s="66"/>
      <c r="R172" s="103"/>
      <c r="S172" s="139"/>
      <c r="T172" s="32"/>
      <c r="U172" s="32"/>
      <c r="V172" s="103"/>
      <c r="W172" s="122"/>
      <c r="X172" s="122"/>
    </row>
    <row r="173" spans="1:26" s="2" customFormat="1" ht="15.5" hidden="1">
      <c r="B173" s="161" t="s">
        <v>221</v>
      </c>
      <c r="C173" s="27" t="s">
        <v>215</v>
      </c>
      <c r="D173" s="139"/>
      <c r="E173" s="32"/>
      <c r="F173" s="32"/>
      <c r="G173" s="32"/>
      <c r="H173" s="32"/>
      <c r="I173" s="32"/>
      <c r="J173" s="32"/>
      <c r="K173" s="103"/>
      <c r="L173" s="147"/>
      <c r="M173" s="37"/>
      <c r="N173" s="37"/>
      <c r="O173" s="37"/>
      <c r="P173" s="37"/>
      <c r="Q173" s="66"/>
      <c r="R173" s="103"/>
      <c r="S173" s="139"/>
      <c r="T173" s="32"/>
      <c r="U173" s="32"/>
      <c r="V173" s="103"/>
      <c r="W173" s="122"/>
      <c r="X173" s="122"/>
    </row>
    <row r="174" spans="1:26" s="2" customFormat="1" ht="15.5" hidden="1">
      <c r="B174" s="161" t="s">
        <v>222</v>
      </c>
      <c r="C174" s="27" t="s">
        <v>216</v>
      </c>
      <c r="D174" s="139"/>
      <c r="E174" s="32"/>
      <c r="F174" s="32"/>
      <c r="G174" s="32"/>
      <c r="H174" s="32"/>
      <c r="I174" s="32"/>
      <c r="J174" s="32"/>
      <c r="K174" s="103"/>
      <c r="L174" s="147"/>
      <c r="M174" s="37"/>
      <c r="N174" s="37"/>
      <c r="O174" s="37"/>
      <c r="P174" s="37"/>
      <c r="Q174" s="66"/>
      <c r="R174" s="103"/>
      <c r="S174" s="139"/>
      <c r="T174" s="32"/>
      <c r="U174" s="32"/>
      <c r="V174" s="103"/>
      <c r="W174" s="122"/>
      <c r="X174" s="122"/>
    </row>
    <row r="175" spans="1:26" s="2" customFormat="1" ht="15.5" hidden="1">
      <c r="B175" s="129" t="s">
        <v>223</v>
      </c>
      <c r="C175" s="36" t="s">
        <v>228</v>
      </c>
      <c r="D175" s="139"/>
      <c r="E175" s="32"/>
      <c r="F175" s="32"/>
      <c r="G175" s="32"/>
      <c r="H175" s="32"/>
      <c r="I175" s="32"/>
      <c r="J175" s="32"/>
      <c r="K175" s="103"/>
      <c r="L175" s="82"/>
      <c r="M175" s="35"/>
      <c r="N175" s="35"/>
      <c r="O175" s="35"/>
      <c r="P175" s="35"/>
      <c r="Q175" s="77"/>
      <c r="R175" s="103"/>
      <c r="S175" s="139"/>
      <c r="T175" s="32"/>
      <c r="U175" s="32"/>
      <c r="V175" s="103"/>
      <c r="W175" s="122"/>
      <c r="X175" s="122"/>
    </row>
    <row r="176" spans="1:26" s="2" customFormat="1" ht="15.5" hidden="1">
      <c r="B176" s="161" t="s">
        <v>224</v>
      </c>
      <c r="C176" s="27" t="s">
        <v>217</v>
      </c>
      <c r="D176" s="139"/>
      <c r="E176" s="32"/>
      <c r="F176" s="32"/>
      <c r="G176" s="32"/>
      <c r="H176" s="32"/>
      <c r="I176" s="32"/>
      <c r="J176" s="32"/>
      <c r="K176" s="103"/>
      <c r="L176" s="147"/>
      <c r="M176" s="37"/>
      <c r="N176" s="37"/>
      <c r="O176" s="37"/>
      <c r="P176" s="37"/>
      <c r="Q176" s="66"/>
      <c r="R176" s="103"/>
      <c r="S176" s="139"/>
      <c r="T176" s="32"/>
      <c r="U176" s="32"/>
      <c r="V176" s="103"/>
      <c r="W176" s="122"/>
      <c r="X176" s="122"/>
    </row>
    <row r="177" spans="1:24" s="2" customFormat="1" ht="15.5" hidden="1">
      <c r="B177" s="161" t="s">
        <v>225</v>
      </c>
      <c r="C177" s="27" t="s">
        <v>218</v>
      </c>
      <c r="D177" s="139"/>
      <c r="E177" s="32"/>
      <c r="F177" s="32"/>
      <c r="G177" s="32"/>
      <c r="H177" s="32"/>
      <c r="I177" s="32"/>
      <c r="J177" s="32"/>
      <c r="K177" s="103"/>
      <c r="L177" s="147"/>
      <c r="M177" s="37"/>
      <c r="N177" s="37"/>
      <c r="O177" s="37"/>
      <c r="P177" s="37"/>
      <c r="Q177" s="66"/>
      <c r="R177" s="103"/>
      <c r="S177" s="139"/>
      <c r="T177" s="32"/>
      <c r="U177" s="32"/>
      <c r="V177" s="103"/>
      <c r="W177" s="122"/>
      <c r="X177" s="122"/>
    </row>
    <row r="178" spans="1:24" s="2" customFormat="1" ht="15.5" hidden="1">
      <c r="B178" s="161" t="s">
        <v>226</v>
      </c>
      <c r="C178" s="27" t="s">
        <v>366</v>
      </c>
      <c r="D178" s="139"/>
      <c r="E178" s="32"/>
      <c r="F178" s="32"/>
      <c r="G178" s="32"/>
      <c r="H178" s="32"/>
      <c r="I178" s="32"/>
      <c r="J178" s="32"/>
      <c r="K178" s="103"/>
      <c r="L178" s="147"/>
      <c r="M178" s="37"/>
      <c r="N178" s="37"/>
      <c r="O178" s="37"/>
      <c r="P178" s="37"/>
      <c r="Q178" s="66"/>
      <c r="R178" s="103"/>
      <c r="S178" s="139"/>
      <c r="T178" s="32"/>
      <c r="U178" s="32"/>
      <c r="V178" s="103"/>
      <c r="W178" s="122"/>
      <c r="X178" s="122"/>
    </row>
    <row r="179" spans="1:24" s="2" customFormat="1" ht="15.5" hidden="1">
      <c r="B179" s="129" t="s">
        <v>227</v>
      </c>
      <c r="C179" s="36" t="s">
        <v>367</v>
      </c>
      <c r="D179" s="139"/>
      <c r="E179" s="32"/>
      <c r="F179" s="32"/>
      <c r="G179" s="32"/>
      <c r="H179" s="32"/>
      <c r="I179" s="32"/>
      <c r="J179" s="32"/>
      <c r="K179" s="103"/>
      <c r="L179" s="82"/>
      <c r="M179" s="35"/>
      <c r="N179" s="35"/>
      <c r="O179" s="35"/>
      <c r="P179" s="35"/>
      <c r="Q179" s="77"/>
      <c r="R179" s="103"/>
      <c r="S179" s="139"/>
      <c r="T179" s="32"/>
      <c r="U179" s="32"/>
      <c r="V179" s="103"/>
      <c r="W179" s="122"/>
      <c r="X179" s="122"/>
    </row>
    <row r="180" spans="1:24" s="15" customFormat="1" ht="15.5" hidden="1">
      <c r="B180" s="123" t="s">
        <v>254</v>
      </c>
      <c r="C180" s="37" t="s">
        <v>252</v>
      </c>
      <c r="D180" s="139"/>
      <c r="E180" s="32"/>
      <c r="F180" s="32"/>
      <c r="G180" s="32"/>
      <c r="H180" s="32"/>
      <c r="I180" s="32"/>
      <c r="J180" s="32"/>
      <c r="K180" s="103"/>
      <c r="L180" s="147"/>
      <c r="M180" s="37"/>
      <c r="N180" s="37"/>
      <c r="O180" s="37"/>
      <c r="P180" s="37"/>
      <c r="Q180" s="66"/>
      <c r="R180" s="103"/>
      <c r="S180" s="139"/>
      <c r="T180" s="32"/>
      <c r="U180" s="32"/>
      <c r="V180" s="103"/>
      <c r="W180" s="122"/>
      <c r="X180" s="122"/>
    </row>
    <row r="181" spans="1:24" s="2" customFormat="1" ht="15.5" hidden="1">
      <c r="B181" s="121" t="s">
        <v>140</v>
      </c>
      <c r="C181" s="35" t="s">
        <v>212</v>
      </c>
      <c r="D181" s="139"/>
      <c r="E181" s="32"/>
      <c r="F181" s="32"/>
      <c r="G181" s="32"/>
      <c r="H181" s="32"/>
      <c r="I181" s="32"/>
      <c r="J181" s="32"/>
      <c r="K181" s="103"/>
      <c r="L181" s="82"/>
      <c r="M181" s="35"/>
      <c r="N181" s="35"/>
      <c r="O181" s="35"/>
      <c r="P181" s="35"/>
      <c r="Q181" s="67"/>
      <c r="R181" s="103"/>
      <c r="S181" s="139"/>
      <c r="T181" s="32"/>
      <c r="U181" s="32"/>
      <c r="V181" s="103"/>
      <c r="W181" s="122"/>
      <c r="X181" s="122"/>
    </row>
    <row r="182" spans="1:24" ht="18.5">
      <c r="A182" s="8"/>
      <c r="B182" s="112" t="s">
        <v>170</v>
      </c>
      <c r="C182" s="5"/>
      <c r="D182" s="5"/>
      <c r="E182" s="5"/>
      <c r="F182" s="5"/>
      <c r="G182" s="5"/>
      <c r="H182" s="5"/>
      <c r="I182" s="5"/>
      <c r="J182" s="5"/>
      <c r="K182" s="6"/>
      <c r="L182" s="5"/>
      <c r="M182" s="5"/>
      <c r="N182" s="5"/>
      <c r="O182" s="5"/>
      <c r="P182" s="5"/>
      <c r="Q182" s="5"/>
      <c r="R182" s="6"/>
      <c r="S182" s="6"/>
      <c r="T182" s="6"/>
      <c r="U182" s="6"/>
      <c r="V182" s="6"/>
      <c r="W182" s="113"/>
      <c r="X182" s="113"/>
    </row>
    <row r="183" spans="1:24" s="2" customFormat="1" ht="15.5">
      <c r="B183" s="124" t="str">
        <f>B51</f>
        <v>LC1</v>
      </c>
      <c r="C183" s="38" t="str">
        <f>C51&amp;" in km2"</f>
        <v>Opening stock of land cover in km2</v>
      </c>
      <c r="D183" s="80"/>
      <c r="E183" s="38"/>
      <c r="F183" s="38"/>
      <c r="G183" s="38"/>
      <c r="H183" s="38"/>
      <c r="I183" s="38"/>
      <c r="J183" s="38"/>
      <c r="K183" s="70"/>
      <c r="L183" s="81"/>
      <c r="M183" s="81"/>
      <c r="N183" s="81"/>
      <c r="O183" s="81"/>
      <c r="P183" s="81"/>
      <c r="Q183" s="83"/>
      <c r="R183" s="70"/>
      <c r="S183" s="80"/>
      <c r="T183" s="38"/>
      <c r="U183" s="38"/>
      <c r="V183" s="70"/>
      <c r="W183" s="125"/>
      <c r="X183" s="125"/>
    </row>
    <row r="184" spans="1:24" s="2" customFormat="1">
      <c r="B184" s="161" t="s">
        <v>129</v>
      </c>
      <c r="C184" s="27" t="s">
        <v>155</v>
      </c>
      <c r="D184" s="63"/>
      <c r="K184" s="48"/>
      <c r="L184" s="30"/>
      <c r="M184" s="30"/>
      <c r="N184" s="30"/>
      <c r="O184" s="30"/>
      <c r="P184" s="30"/>
      <c r="Q184" s="71"/>
      <c r="R184" s="48"/>
      <c r="S184" s="63"/>
      <c r="V184" s="48"/>
      <c r="W184" s="115"/>
      <c r="X184" s="115"/>
    </row>
    <row r="185" spans="1:24" s="2" customFormat="1">
      <c r="B185" s="161" t="s">
        <v>130</v>
      </c>
      <c r="C185" s="27" t="s">
        <v>190</v>
      </c>
      <c r="D185" s="63"/>
      <c r="K185" s="48"/>
      <c r="L185" s="30"/>
      <c r="M185" s="30"/>
      <c r="N185" s="30"/>
      <c r="O185" s="30"/>
      <c r="P185" s="30"/>
      <c r="Q185" s="71"/>
      <c r="R185" s="48"/>
      <c r="S185" s="63"/>
      <c r="V185" s="48"/>
      <c r="W185" s="115"/>
      <c r="X185" s="115"/>
    </row>
    <row r="186" spans="1:24" s="2" customFormat="1">
      <c r="B186" s="161" t="s">
        <v>131</v>
      </c>
      <c r="C186" s="27" t="s">
        <v>156</v>
      </c>
      <c r="D186" s="63"/>
      <c r="K186" s="48"/>
      <c r="L186" s="30"/>
      <c r="M186" s="30"/>
      <c r="N186" s="30"/>
      <c r="O186" s="30"/>
      <c r="P186" s="30"/>
      <c r="Q186" s="71"/>
      <c r="R186" s="48"/>
      <c r="S186" s="63"/>
      <c r="V186" s="48"/>
      <c r="W186" s="115"/>
      <c r="X186" s="115"/>
    </row>
    <row r="187" spans="1:24" s="2" customFormat="1">
      <c r="B187" s="161" t="s">
        <v>132</v>
      </c>
      <c r="C187" s="27" t="s">
        <v>157</v>
      </c>
      <c r="D187" s="63"/>
      <c r="K187" s="48"/>
      <c r="L187" s="30"/>
      <c r="M187" s="30"/>
      <c r="N187" s="30"/>
      <c r="O187" s="30"/>
      <c r="P187" s="30"/>
      <c r="Q187" s="71"/>
      <c r="R187" s="48"/>
      <c r="S187" s="63"/>
      <c r="V187" s="48"/>
      <c r="W187" s="115"/>
      <c r="X187" s="115"/>
    </row>
    <row r="188" spans="1:24" s="2" customFormat="1">
      <c r="B188" s="161" t="s">
        <v>133</v>
      </c>
      <c r="C188" s="27" t="s">
        <v>158</v>
      </c>
      <c r="D188" s="63"/>
      <c r="K188" s="48"/>
      <c r="L188" s="30"/>
      <c r="M188" s="30"/>
      <c r="N188" s="30"/>
      <c r="O188" s="30"/>
      <c r="P188" s="30"/>
      <c r="Q188" s="71"/>
      <c r="R188" s="48"/>
      <c r="S188" s="63"/>
      <c r="V188" s="48"/>
      <c r="W188" s="115"/>
      <c r="X188" s="115"/>
    </row>
    <row r="189" spans="1:24" s="3" customFormat="1">
      <c r="B189" s="126" t="s">
        <v>169</v>
      </c>
      <c r="C189" s="28" t="s">
        <v>159</v>
      </c>
      <c r="D189" s="140"/>
      <c r="E189" s="25"/>
      <c r="F189" s="25"/>
      <c r="G189" s="25"/>
      <c r="H189" s="25"/>
      <c r="I189" s="25"/>
      <c r="J189" s="25"/>
      <c r="K189" s="68"/>
      <c r="L189" s="31"/>
      <c r="M189" s="31"/>
      <c r="N189" s="31"/>
      <c r="O189" s="31"/>
      <c r="P189" s="31"/>
      <c r="Q189" s="78"/>
      <c r="R189" s="68"/>
      <c r="S189" s="140"/>
      <c r="T189" s="25"/>
      <c r="U189" s="25"/>
      <c r="V189" s="68"/>
      <c r="W189" s="127"/>
      <c r="X189" s="127"/>
    </row>
    <row r="190" spans="1:24" s="2" customFormat="1" ht="16" thickBot="1">
      <c r="B190" s="128" t="s">
        <v>124</v>
      </c>
      <c r="C190" s="34" t="str">
        <f>"Net Landscape Ecosystem Potential = "&amp;B183&amp;" x "&amp;B189</f>
        <v>Net Landscape Ecosystem Potential = LC1 x LEP_avg</v>
      </c>
      <c r="D190" s="141"/>
      <c r="E190" s="34"/>
      <c r="F190" s="34"/>
      <c r="G190" s="34"/>
      <c r="H190" s="34"/>
      <c r="I190" s="34"/>
      <c r="J190" s="34"/>
      <c r="K190" s="69"/>
      <c r="L190" s="33"/>
      <c r="M190" s="33"/>
      <c r="N190" s="33"/>
      <c r="O190" s="33"/>
      <c r="P190" s="33"/>
      <c r="Q190" s="84"/>
      <c r="R190" s="69"/>
      <c r="S190" s="141"/>
      <c r="T190" s="34"/>
      <c r="U190" s="34"/>
      <c r="V190" s="69"/>
      <c r="W190" s="118"/>
      <c r="X190" s="118"/>
    </row>
    <row r="191" spans="1:24" s="2" customFormat="1" ht="16" thickTop="1">
      <c r="B191" s="124" t="s">
        <v>125</v>
      </c>
      <c r="C191" s="38" t="s">
        <v>253</v>
      </c>
      <c r="D191" s="80"/>
      <c r="E191" s="38"/>
      <c r="F191" s="38"/>
      <c r="G191" s="38"/>
      <c r="H191" s="38"/>
      <c r="I191" s="38"/>
      <c r="J191" s="38"/>
      <c r="K191" s="70"/>
      <c r="L191" s="38"/>
      <c r="M191" s="38"/>
      <c r="N191" s="38"/>
      <c r="O191" s="38"/>
      <c r="P191" s="38"/>
      <c r="Q191" s="70"/>
      <c r="R191" s="70"/>
      <c r="S191" s="80"/>
      <c r="T191" s="38"/>
      <c r="U191" s="38"/>
      <c r="V191" s="70"/>
      <c r="W191" s="125"/>
      <c r="X191" s="125"/>
    </row>
    <row r="192" spans="1:24">
      <c r="B192" s="161" t="s">
        <v>134</v>
      </c>
      <c r="C192" s="27" t="s">
        <v>126</v>
      </c>
      <c r="D192" s="142"/>
      <c r="E192" s="30"/>
      <c r="F192" s="30"/>
      <c r="G192" s="30"/>
      <c r="H192" s="30"/>
      <c r="I192" s="30"/>
      <c r="J192" s="30"/>
      <c r="K192" s="71"/>
      <c r="L192" s="15"/>
      <c r="M192" s="15"/>
      <c r="N192" s="15"/>
      <c r="O192" s="15"/>
      <c r="P192" s="15"/>
      <c r="Q192" s="46"/>
      <c r="R192" s="71"/>
      <c r="S192" s="142"/>
      <c r="T192" s="30"/>
      <c r="U192" s="30"/>
      <c r="V192" s="71"/>
      <c r="W192" s="115"/>
      <c r="X192" s="115"/>
    </row>
    <row r="193" spans="2:24">
      <c r="B193" s="161" t="s">
        <v>135</v>
      </c>
      <c r="C193" s="27" t="s">
        <v>229</v>
      </c>
      <c r="D193" s="142"/>
      <c r="E193" s="30"/>
      <c r="F193" s="30"/>
      <c r="G193" s="30"/>
      <c r="H193" s="30"/>
      <c r="I193" s="30"/>
      <c r="J193" s="30"/>
      <c r="K193" s="71"/>
      <c r="L193" s="15"/>
      <c r="M193" s="15"/>
      <c r="N193" s="15"/>
      <c r="O193" s="15"/>
      <c r="P193" s="15"/>
      <c r="Q193" s="46"/>
      <c r="R193" s="71"/>
      <c r="S193" s="142"/>
      <c r="T193" s="30"/>
      <c r="U193" s="30"/>
      <c r="V193" s="71"/>
      <c r="W193" s="115"/>
      <c r="X193" s="115"/>
    </row>
    <row r="194" spans="2:24">
      <c r="B194" s="161" t="s">
        <v>136</v>
      </c>
      <c r="C194" s="27" t="s">
        <v>230</v>
      </c>
      <c r="D194" s="142"/>
      <c r="E194" s="30"/>
      <c r="F194" s="30"/>
      <c r="G194" s="30"/>
      <c r="H194" s="30"/>
      <c r="I194" s="30"/>
      <c r="J194" s="30"/>
      <c r="K194" s="71"/>
      <c r="L194" s="15"/>
      <c r="M194" s="15"/>
      <c r="N194" s="15"/>
      <c r="O194" s="15"/>
      <c r="P194" s="15"/>
      <c r="Q194" s="46"/>
      <c r="R194" s="71"/>
      <c r="S194" s="142"/>
      <c r="T194" s="30"/>
      <c r="U194" s="30"/>
      <c r="V194" s="71"/>
      <c r="W194" s="115"/>
      <c r="X194" s="115"/>
    </row>
    <row r="195" spans="2:24">
      <c r="B195" s="161" t="s">
        <v>137</v>
      </c>
      <c r="C195" s="27" t="s">
        <v>19</v>
      </c>
      <c r="D195" s="142"/>
      <c r="E195" s="30"/>
      <c r="F195" s="30"/>
      <c r="G195" s="30"/>
      <c r="H195" s="30"/>
      <c r="I195" s="30"/>
      <c r="J195" s="30"/>
      <c r="K195" s="71"/>
      <c r="L195" s="15"/>
      <c r="M195" s="15"/>
      <c r="N195" s="15"/>
      <c r="O195" s="15"/>
      <c r="P195" s="15"/>
      <c r="Q195" s="46"/>
      <c r="R195" s="71"/>
      <c r="S195" s="142"/>
      <c r="T195" s="30"/>
      <c r="U195" s="30"/>
      <c r="V195" s="71"/>
      <c r="W195" s="115"/>
      <c r="X195" s="115"/>
    </row>
    <row r="196" spans="2:24">
      <c r="B196" s="161" t="s">
        <v>138</v>
      </c>
      <c r="C196" s="27" t="s">
        <v>139</v>
      </c>
      <c r="D196" s="142"/>
      <c r="E196" s="30"/>
      <c r="F196" s="30"/>
      <c r="G196" s="30"/>
      <c r="H196" s="30"/>
      <c r="I196" s="30"/>
      <c r="J196" s="30"/>
      <c r="K196" s="71"/>
      <c r="L196" s="15"/>
      <c r="M196" s="15"/>
      <c r="N196" s="15"/>
      <c r="O196" s="15"/>
      <c r="P196" s="15"/>
      <c r="Q196" s="46"/>
      <c r="R196" s="71"/>
      <c r="S196" s="142"/>
      <c r="T196" s="30"/>
      <c r="U196" s="30"/>
      <c r="V196" s="71"/>
      <c r="W196" s="115"/>
      <c r="X196" s="115"/>
    </row>
    <row r="197" spans="2:24">
      <c r="B197" s="126" t="s">
        <v>166</v>
      </c>
      <c r="C197" s="28" t="s">
        <v>168</v>
      </c>
      <c r="D197" s="142"/>
      <c r="E197" s="30"/>
      <c r="F197" s="30"/>
      <c r="G197" s="30"/>
      <c r="H197" s="30"/>
      <c r="I197" s="30"/>
      <c r="J197" s="30"/>
      <c r="K197" s="71"/>
      <c r="L197" s="15"/>
      <c r="M197" s="15"/>
      <c r="N197" s="15"/>
      <c r="O197" s="15"/>
      <c r="P197" s="15"/>
      <c r="Q197" s="46"/>
      <c r="R197" s="71"/>
      <c r="S197" s="142"/>
      <c r="T197" s="30"/>
      <c r="U197" s="30"/>
      <c r="V197" s="71"/>
      <c r="W197" s="115"/>
      <c r="X197" s="115"/>
    </row>
    <row r="198" spans="2:24" ht="15.5">
      <c r="B198" s="124" t="s">
        <v>127</v>
      </c>
      <c r="C198" s="38" t="str">
        <f>"Net River Ecosystem Potential = "&amp;B191&amp;" x "&amp;B197</f>
        <v>Net River Ecosystem Potential = RS1 x REP_idx</v>
      </c>
      <c r="D198" s="222"/>
      <c r="E198" s="180"/>
      <c r="F198" s="180"/>
      <c r="G198" s="180"/>
      <c r="H198" s="180"/>
      <c r="I198" s="180"/>
      <c r="J198" s="180"/>
      <c r="K198" s="83"/>
      <c r="L198" s="124"/>
      <c r="M198" s="178"/>
      <c r="N198" s="178"/>
      <c r="O198" s="178"/>
      <c r="P198" s="38"/>
      <c r="Q198" s="70"/>
      <c r="R198" s="83"/>
      <c r="S198" s="222"/>
      <c r="T198" s="180"/>
      <c r="U198" s="181"/>
      <c r="V198" s="83"/>
      <c r="W198" s="179"/>
      <c r="X198" s="179"/>
    </row>
    <row r="199" spans="2:24" s="3" customFormat="1">
      <c r="B199" s="126" t="s">
        <v>167</v>
      </c>
      <c r="C199" s="28" t="s">
        <v>165</v>
      </c>
      <c r="D199" s="140"/>
      <c r="E199" s="25"/>
      <c r="F199" s="25"/>
      <c r="G199" s="25"/>
      <c r="H199" s="25"/>
      <c r="I199" s="25"/>
      <c r="J199" s="25"/>
      <c r="K199" s="72"/>
      <c r="L199" s="31"/>
      <c r="M199" s="31"/>
      <c r="N199" s="31"/>
      <c r="O199" s="31"/>
      <c r="P199" s="31"/>
      <c r="Q199" s="78"/>
      <c r="R199" s="72"/>
      <c r="S199" s="150"/>
      <c r="T199" s="31"/>
      <c r="U199" s="31"/>
      <c r="V199" s="72"/>
      <c r="W199" s="127"/>
      <c r="X199" s="127"/>
    </row>
    <row r="200" spans="2:24" s="2" customFormat="1" ht="15.5">
      <c r="B200" s="124" t="s">
        <v>154</v>
      </c>
      <c r="C200" s="38" t="str">
        <f>"Landscape River Ecosystem Potential = "&amp;B183&amp;" x "&amp;B199</f>
        <v>Landscape River Ecosystem Potential = LC1 x REP_avg</v>
      </c>
      <c r="D200" s="80"/>
      <c r="E200" s="38"/>
      <c r="F200" s="38"/>
      <c r="G200" s="38"/>
      <c r="H200" s="38"/>
      <c r="I200" s="38"/>
      <c r="J200" s="38"/>
      <c r="K200" s="70"/>
      <c r="L200" s="81"/>
      <c r="M200" s="81"/>
      <c r="N200" s="81"/>
      <c r="O200" s="81"/>
      <c r="P200" s="81"/>
      <c r="Q200" s="83"/>
      <c r="R200" s="70"/>
      <c r="S200" s="151"/>
      <c r="T200" s="81"/>
      <c r="U200" s="81"/>
      <c r="V200" s="70"/>
      <c r="W200" s="125"/>
      <c r="X200" s="125"/>
    </row>
    <row r="201" spans="2:24" s="2" customFormat="1" ht="16" thickBot="1">
      <c r="B201" s="117" t="s">
        <v>207</v>
      </c>
      <c r="C201" s="26" t="str">
        <f>"Opening stock of Total ecosystem infrastructure potential ="&amp;B190&amp;"+"&amp;B200</f>
        <v>Opening stock of Total ecosystem infrastructure potential =NLEP1+LREP1</v>
      </c>
      <c r="D201" s="61"/>
      <c r="E201" s="26"/>
      <c r="F201" s="26"/>
      <c r="G201" s="26"/>
      <c r="H201" s="26"/>
      <c r="I201" s="26"/>
      <c r="J201" s="26"/>
      <c r="K201" s="47"/>
      <c r="L201" s="33"/>
      <c r="M201" s="33"/>
      <c r="N201" s="33"/>
      <c r="O201" s="33"/>
      <c r="P201" s="33"/>
      <c r="Q201" s="84"/>
      <c r="R201" s="47"/>
      <c r="S201" s="152"/>
      <c r="T201" s="33"/>
      <c r="U201" s="33"/>
      <c r="V201" s="47"/>
      <c r="W201" s="118"/>
      <c r="X201" s="118"/>
    </row>
    <row r="202" spans="2:24" s="21" customFormat="1" ht="13.5" thickTop="1">
      <c r="B202" s="161" t="s">
        <v>231</v>
      </c>
      <c r="C202" s="27" t="s">
        <v>369</v>
      </c>
      <c r="D202" s="176"/>
      <c r="K202" s="74"/>
      <c r="L202" s="223"/>
      <c r="M202" s="223"/>
      <c r="N202" s="223"/>
      <c r="O202" s="223"/>
      <c r="P202" s="223"/>
      <c r="Q202" s="224"/>
      <c r="R202" s="74"/>
      <c r="S202" s="176"/>
      <c r="V202" s="74"/>
      <c r="W202" s="166"/>
      <c r="X202" s="166"/>
    </row>
    <row r="203" spans="2:24" s="21" customFormat="1" ht="13">
      <c r="B203" s="161" t="s">
        <v>232</v>
      </c>
      <c r="C203" s="27" t="s">
        <v>370</v>
      </c>
      <c r="D203" s="176"/>
      <c r="K203" s="74"/>
      <c r="L203" s="223"/>
      <c r="M203" s="223"/>
      <c r="N203" s="223"/>
      <c r="O203" s="223"/>
      <c r="P203" s="223"/>
      <c r="Q203" s="224"/>
      <c r="R203" s="74"/>
      <c r="S203" s="176"/>
      <c r="V203" s="74"/>
      <c r="W203" s="166"/>
      <c r="X203" s="166"/>
    </row>
    <row r="204" spans="2:24" s="21" customFormat="1" ht="13">
      <c r="B204" s="161" t="s">
        <v>233</v>
      </c>
      <c r="C204" s="27" t="s">
        <v>371</v>
      </c>
      <c r="D204" s="176"/>
      <c r="K204" s="74"/>
      <c r="L204" s="223"/>
      <c r="M204" s="223"/>
      <c r="N204" s="223"/>
      <c r="O204" s="223"/>
      <c r="P204" s="223"/>
      <c r="Q204" s="224"/>
      <c r="R204" s="74"/>
      <c r="S204" s="176"/>
      <c r="V204" s="74"/>
      <c r="W204" s="166"/>
      <c r="X204" s="166"/>
    </row>
    <row r="205" spans="2:24" s="21" customFormat="1" ht="13">
      <c r="B205" s="161" t="s">
        <v>234</v>
      </c>
      <c r="C205" s="27" t="s">
        <v>372</v>
      </c>
      <c r="D205" s="176"/>
      <c r="K205" s="74"/>
      <c r="L205" s="223"/>
      <c r="M205" s="223"/>
      <c r="N205" s="223"/>
      <c r="O205" s="223"/>
      <c r="P205" s="223"/>
      <c r="Q205" s="224"/>
      <c r="R205" s="74"/>
      <c r="S205" s="176"/>
      <c r="V205" s="74"/>
      <c r="W205" s="166"/>
      <c r="X205" s="166"/>
    </row>
    <row r="206" spans="2:24" s="21" customFormat="1" ht="13">
      <c r="B206" s="161" t="s">
        <v>235</v>
      </c>
      <c r="C206" s="27" t="s">
        <v>373</v>
      </c>
      <c r="D206" s="176"/>
      <c r="K206" s="74"/>
      <c r="L206" s="223"/>
      <c r="M206" s="223"/>
      <c r="N206" s="223"/>
      <c r="O206" s="223"/>
      <c r="P206" s="223"/>
      <c r="Q206" s="224"/>
      <c r="R206" s="74"/>
      <c r="S206" s="176"/>
      <c r="V206" s="74"/>
      <c r="W206" s="166"/>
      <c r="X206" s="166"/>
    </row>
    <row r="207" spans="2:24" s="21" customFormat="1" ht="13">
      <c r="B207" s="161" t="s">
        <v>236</v>
      </c>
      <c r="C207" s="27" t="s">
        <v>374</v>
      </c>
      <c r="D207" s="176"/>
      <c r="K207" s="74"/>
      <c r="L207" s="223"/>
      <c r="M207" s="223"/>
      <c r="N207" s="223"/>
      <c r="O207" s="223"/>
      <c r="P207" s="223"/>
      <c r="Q207" s="224"/>
      <c r="R207" s="74"/>
      <c r="S207" s="176"/>
      <c r="V207" s="74"/>
      <c r="W207" s="166"/>
      <c r="X207" s="166"/>
    </row>
    <row r="208" spans="2:24" s="21" customFormat="1" ht="13">
      <c r="B208" s="161" t="s">
        <v>237</v>
      </c>
      <c r="C208" s="27" t="s">
        <v>375</v>
      </c>
      <c r="D208" s="176"/>
      <c r="K208" s="74"/>
      <c r="L208" s="223"/>
      <c r="M208" s="223"/>
      <c r="N208" s="223"/>
      <c r="O208" s="223"/>
      <c r="P208" s="223"/>
      <c r="Q208" s="224"/>
      <c r="R208" s="74"/>
      <c r="S208" s="176"/>
      <c r="V208" s="74"/>
      <c r="W208" s="166"/>
      <c r="X208" s="166"/>
    </row>
    <row r="209" spans="2:24" s="11" customFormat="1" ht="15.5">
      <c r="B209" s="129" t="s">
        <v>238</v>
      </c>
      <c r="C209" s="36" t="s">
        <v>201</v>
      </c>
      <c r="D209" s="129"/>
      <c r="E209" s="36"/>
      <c r="F209" s="36"/>
      <c r="G209" s="36"/>
      <c r="H209" s="36"/>
      <c r="I209" s="36"/>
      <c r="J209" s="36"/>
      <c r="K209" s="75"/>
      <c r="L209" s="225"/>
      <c r="M209" s="225"/>
      <c r="N209" s="225"/>
      <c r="O209" s="225"/>
      <c r="P209" s="225"/>
      <c r="Q209" s="226"/>
      <c r="R209" s="75"/>
      <c r="S209" s="129"/>
      <c r="T209" s="36"/>
      <c r="U209" s="36"/>
      <c r="V209" s="75"/>
      <c r="W209" s="130"/>
      <c r="X209" s="130"/>
    </row>
    <row r="210" spans="2:24" s="11" customFormat="1" ht="15.5">
      <c r="B210" s="131" t="s">
        <v>239</v>
      </c>
      <c r="C210" s="11" t="s">
        <v>202</v>
      </c>
      <c r="D210" s="131"/>
      <c r="K210" s="76"/>
      <c r="L210" s="225"/>
      <c r="M210" s="225"/>
      <c r="N210" s="225"/>
      <c r="O210" s="225"/>
      <c r="P210" s="225"/>
      <c r="Q210" s="226"/>
      <c r="R210" s="76"/>
      <c r="S210" s="131"/>
      <c r="V210" s="76"/>
      <c r="W210" s="130"/>
      <c r="X210" s="130"/>
    </row>
    <row r="211" spans="2:24" s="11" customFormat="1" ht="15.5">
      <c r="B211" s="129" t="s">
        <v>240</v>
      </c>
      <c r="C211" s="36" t="s">
        <v>203</v>
      </c>
      <c r="D211" s="129"/>
      <c r="E211" s="36"/>
      <c r="F211" s="36"/>
      <c r="G211" s="36"/>
      <c r="H211" s="36"/>
      <c r="I211" s="36"/>
      <c r="J211" s="36"/>
      <c r="K211" s="75"/>
      <c r="L211" s="225"/>
      <c r="M211" s="225"/>
      <c r="N211" s="225"/>
      <c r="O211" s="225"/>
      <c r="P211" s="225"/>
      <c r="Q211" s="226"/>
      <c r="R211" s="75"/>
      <c r="S211" s="129"/>
      <c r="T211" s="36"/>
      <c r="U211" s="36"/>
      <c r="V211" s="75"/>
      <c r="W211" s="130"/>
      <c r="X211" s="130"/>
    </row>
    <row r="212" spans="2:24" s="11" customFormat="1" ht="15.5">
      <c r="B212" s="131" t="s">
        <v>241</v>
      </c>
      <c r="C212" s="11" t="s">
        <v>286</v>
      </c>
      <c r="D212" s="131"/>
      <c r="K212" s="76"/>
      <c r="L212" s="225"/>
      <c r="M212" s="225"/>
      <c r="N212" s="225"/>
      <c r="O212" s="225"/>
      <c r="P212" s="225"/>
      <c r="Q212" s="226"/>
      <c r="R212" s="76"/>
      <c r="S212" s="131"/>
      <c r="V212" s="76"/>
      <c r="W212" s="130"/>
      <c r="X212" s="130"/>
    </row>
    <row r="213" spans="2:24" s="11" customFormat="1" ht="15.5">
      <c r="B213" s="129" t="s">
        <v>285</v>
      </c>
      <c r="C213" s="36" t="s">
        <v>204</v>
      </c>
      <c r="D213" s="129"/>
      <c r="E213" s="36"/>
      <c r="F213" s="36"/>
      <c r="G213" s="36"/>
      <c r="H213" s="36"/>
      <c r="I213" s="36"/>
      <c r="J213" s="36"/>
      <c r="K213" s="75"/>
      <c r="L213" s="225"/>
      <c r="M213" s="225"/>
      <c r="N213" s="225"/>
      <c r="O213" s="225"/>
      <c r="P213" s="225"/>
      <c r="Q213" s="226"/>
      <c r="R213" s="75"/>
      <c r="S213" s="129"/>
      <c r="T213" s="36"/>
      <c r="U213" s="36"/>
      <c r="V213" s="75"/>
      <c r="W213" s="130"/>
      <c r="X213" s="130"/>
    </row>
    <row r="214" spans="2:24" s="2" customFormat="1" ht="16" thickBot="1">
      <c r="B214" s="117" t="s">
        <v>208</v>
      </c>
      <c r="C214" s="26" t="str">
        <f>"Change in Total ecosystem infrastructure potential = "&amp;B233&amp;" - "&amp;B201</f>
        <v>Change in Total ecosystem infrastructure potential = TEIP2 - TEIP1</v>
      </c>
      <c r="D214" s="61"/>
      <c r="E214" s="26"/>
      <c r="F214" s="26"/>
      <c r="G214" s="26"/>
      <c r="H214" s="26"/>
      <c r="I214" s="26"/>
      <c r="J214" s="26"/>
      <c r="K214" s="47"/>
      <c r="L214" s="33"/>
      <c r="M214" s="33"/>
      <c r="N214" s="33"/>
      <c r="O214" s="33"/>
      <c r="P214" s="33"/>
      <c r="Q214" s="84"/>
      <c r="R214" s="47"/>
      <c r="S214" s="61"/>
      <c r="T214" s="26"/>
      <c r="U214" s="26"/>
      <c r="V214" s="47"/>
      <c r="W214" s="118"/>
      <c r="X214" s="118"/>
    </row>
    <row r="215" spans="2:24" s="2" customFormat="1" ht="16" thickTop="1">
      <c r="B215" s="124" t="str">
        <f>B168</f>
        <v>LC2</v>
      </c>
      <c r="C215" s="38" t="str">
        <f>C168&amp;" in km2"</f>
        <v>Closing stock of land cover in km2</v>
      </c>
      <c r="D215" s="80"/>
      <c r="E215" s="38"/>
      <c r="F215" s="38"/>
      <c r="G215" s="38"/>
      <c r="H215" s="38"/>
      <c r="I215" s="38"/>
      <c r="J215" s="38"/>
      <c r="K215" s="70"/>
      <c r="L215" s="81"/>
      <c r="M215" s="81"/>
      <c r="N215" s="81"/>
      <c r="O215" s="81"/>
      <c r="P215" s="81"/>
      <c r="Q215" s="83"/>
      <c r="R215" s="70"/>
      <c r="S215" s="80"/>
      <c r="T215" s="38"/>
      <c r="U215" s="38"/>
      <c r="V215" s="70"/>
      <c r="W215" s="125"/>
      <c r="X215" s="125"/>
    </row>
    <row r="216" spans="2:24" s="2" customFormat="1">
      <c r="B216" s="161" t="s">
        <v>129</v>
      </c>
      <c r="C216" s="27" t="s">
        <v>155</v>
      </c>
      <c r="D216" s="63"/>
      <c r="K216" s="48"/>
      <c r="L216" s="30"/>
      <c r="M216" s="30"/>
      <c r="N216" s="30"/>
      <c r="O216" s="30"/>
      <c r="P216" s="30"/>
      <c r="Q216" s="71"/>
      <c r="R216" s="48"/>
      <c r="S216" s="63"/>
      <c r="V216" s="48"/>
      <c r="W216" s="115"/>
      <c r="X216" s="115"/>
    </row>
    <row r="217" spans="2:24" s="2" customFormat="1">
      <c r="B217" s="161" t="s">
        <v>130</v>
      </c>
      <c r="C217" s="27" t="s">
        <v>190</v>
      </c>
      <c r="D217" s="63"/>
      <c r="K217" s="48"/>
      <c r="L217" s="30"/>
      <c r="M217" s="30"/>
      <c r="N217" s="30"/>
      <c r="O217" s="30"/>
      <c r="P217" s="30"/>
      <c r="Q217" s="71"/>
      <c r="R217" s="48"/>
      <c r="S217" s="63"/>
      <c r="V217" s="48"/>
      <c r="W217" s="115"/>
      <c r="X217" s="115"/>
    </row>
    <row r="218" spans="2:24" s="2" customFormat="1">
      <c r="B218" s="161" t="s">
        <v>131</v>
      </c>
      <c r="C218" s="27" t="s">
        <v>156</v>
      </c>
      <c r="D218" s="63"/>
      <c r="K218" s="48"/>
      <c r="L218" s="30"/>
      <c r="M218" s="30"/>
      <c r="N218" s="30"/>
      <c r="O218" s="30"/>
      <c r="P218" s="30"/>
      <c r="Q218" s="71"/>
      <c r="R218" s="48"/>
      <c r="S218" s="63"/>
      <c r="V218" s="48"/>
      <c r="W218" s="115"/>
      <c r="X218" s="115"/>
    </row>
    <row r="219" spans="2:24" s="2" customFormat="1">
      <c r="B219" s="161" t="s">
        <v>132</v>
      </c>
      <c r="C219" s="27" t="s">
        <v>157</v>
      </c>
      <c r="D219" s="63"/>
      <c r="K219" s="48"/>
      <c r="L219" s="30"/>
      <c r="M219" s="30"/>
      <c r="N219" s="30"/>
      <c r="O219" s="30"/>
      <c r="P219" s="30"/>
      <c r="Q219" s="71"/>
      <c r="R219" s="48"/>
      <c r="S219" s="63"/>
      <c r="V219" s="48"/>
      <c r="W219" s="115"/>
      <c r="X219" s="115"/>
    </row>
    <row r="220" spans="2:24" s="2" customFormat="1">
      <c r="B220" s="161" t="s">
        <v>133</v>
      </c>
      <c r="C220" s="27" t="s">
        <v>158</v>
      </c>
      <c r="D220" s="63"/>
      <c r="K220" s="48"/>
      <c r="L220" s="30"/>
      <c r="M220" s="30"/>
      <c r="N220" s="30"/>
      <c r="O220" s="30"/>
      <c r="P220" s="30"/>
      <c r="Q220" s="71"/>
      <c r="R220" s="48"/>
      <c r="S220" s="63"/>
      <c r="V220" s="48"/>
      <c r="W220" s="115"/>
      <c r="X220" s="115"/>
    </row>
    <row r="221" spans="2:24" s="3" customFormat="1" ht="16.5">
      <c r="B221" s="126" t="s">
        <v>169</v>
      </c>
      <c r="C221" s="28" t="s">
        <v>368</v>
      </c>
      <c r="D221" s="140"/>
      <c r="E221" s="25"/>
      <c r="F221" s="25"/>
      <c r="G221" s="25"/>
      <c r="H221" s="25"/>
      <c r="I221" s="25"/>
      <c r="J221" s="25"/>
      <c r="K221" s="68"/>
      <c r="L221" s="31"/>
      <c r="M221" s="31"/>
      <c r="N221" s="31"/>
      <c r="O221" s="31"/>
      <c r="P221" s="31"/>
      <c r="Q221" s="78"/>
      <c r="R221" s="68"/>
      <c r="S221" s="140"/>
      <c r="T221" s="25"/>
      <c r="U221" s="25"/>
      <c r="V221" s="68"/>
      <c r="W221" s="127"/>
      <c r="X221" s="127"/>
    </row>
    <row r="222" spans="2:24" s="2" customFormat="1" ht="16" thickBot="1">
      <c r="B222" s="128" t="s">
        <v>128</v>
      </c>
      <c r="C222" s="34" t="str">
        <f>"Net Landscape Ecosystem Potential = "&amp;B215&amp;" x "&amp;B221</f>
        <v>Net Landscape Ecosystem Potential = LC2 x LEP_avg</v>
      </c>
      <c r="D222" s="141"/>
      <c r="E222" s="34"/>
      <c r="F222" s="34"/>
      <c r="G222" s="34"/>
      <c r="H222" s="34"/>
      <c r="I222" s="34"/>
      <c r="J222" s="34"/>
      <c r="K222" s="69"/>
      <c r="L222" s="33"/>
      <c r="M222" s="33"/>
      <c r="N222" s="33"/>
      <c r="O222" s="33"/>
      <c r="P222" s="33"/>
      <c r="Q222" s="84"/>
      <c r="R222" s="69"/>
      <c r="S222" s="141"/>
      <c r="T222" s="34"/>
      <c r="U222" s="34"/>
      <c r="V222" s="69"/>
      <c r="W222" s="118"/>
      <c r="X222" s="118"/>
    </row>
    <row r="223" spans="2:24" s="2" customFormat="1" ht="16" thickTop="1">
      <c r="B223" s="124" t="s">
        <v>140</v>
      </c>
      <c r="C223" s="38" t="s">
        <v>284</v>
      </c>
      <c r="D223" s="80"/>
      <c r="E223" s="38"/>
      <c r="F223" s="38"/>
      <c r="G223" s="38"/>
      <c r="H223" s="38"/>
      <c r="I223" s="38"/>
      <c r="J223" s="38"/>
      <c r="K223" s="70"/>
      <c r="L223" s="38"/>
      <c r="M223" s="38"/>
      <c r="N223" s="38"/>
      <c r="O223" s="38"/>
      <c r="P223" s="38"/>
      <c r="Q223" s="70"/>
      <c r="R223" s="70"/>
      <c r="S223" s="80"/>
      <c r="T223" s="38"/>
      <c r="U223" s="38"/>
      <c r="V223" s="70"/>
      <c r="W223" s="125"/>
      <c r="X223" s="125"/>
    </row>
    <row r="224" spans="2:24">
      <c r="B224" s="161" t="s">
        <v>134</v>
      </c>
      <c r="C224" s="27" t="s">
        <v>126</v>
      </c>
      <c r="D224" s="142"/>
      <c r="E224" s="30"/>
      <c r="F224" s="30"/>
      <c r="G224" s="30"/>
      <c r="H224" s="30"/>
      <c r="I224" s="30"/>
      <c r="J224" s="30"/>
      <c r="K224" s="71"/>
      <c r="L224" s="15"/>
      <c r="M224" s="15"/>
      <c r="N224" s="15"/>
      <c r="O224" s="15"/>
      <c r="P224" s="15"/>
      <c r="Q224" s="46"/>
      <c r="R224" s="71"/>
      <c r="S224" s="142"/>
      <c r="T224" s="30"/>
      <c r="U224" s="30"/>
      <c r="V224" s="71"/>
      <c r="W224" s="115"/>
      <c r="X224" s="115"/>
    </row>
    <row r="225" spans="1:24">
      <c r="B225" s="161" t="s">
        <v>135</v>
      </c>
      <c r="C225" s="27" t="s">
        <v>191</v>
      </c>
      <c r="D225" s="142"/>
      <c r="E225" s="30"/>
      <c r="F225" s="30"/>
      <c r="G225" s="30"/>
      <c r="H225" s="30"/>
      <c r="I225" s="30"/>
      <c r="J225" s="30"/>
      <c r="K225" s="71"/>
      <c r="L225" s="15"/>
      <c r="M225" s="15"/>
      <c r="N225" s="15"/>
      <c r="O225" s="15"/>
      <c r="P225" s="15"/>
      <c r="Q225" s="46"/>
      <c r="R225" s="71"/>
      <c r="S225" s="142"/>
      <c r="T225" s="30"/>
      <c r="U225" s="30"/>
      <c r="V225" s="71"/>
      <c r="W225" s="115"/>
      <c r="X225" s="115"/>
    </row>
    <row r="226" spans="1:24">
      <c r="B226" s="161" t="s">
        <v>136</v>
      </c>
      <c r="C226" s="27" t="s">
        <v>18</v>
      </c>
      <c r="D226" s="142"/>
      <c r="E226" s="30"/>
      <c r="F226" s="30"/>
      <c r="G226" s="30"/>
      <c r="H226" s="30"/>
      <c r="I226" s="30"/>
      <c r="J226" s="30"/>
      <c r="K226" s="71"/>
      <c r="L226" s="15"/>
      <c r="M226" s="15"/>
      <c r="N226" s="15"/>
      <c r="O226" s="15"/>
      <c r="P226" s="15"/>
      <c r="Q226" s="46"/>
      <c r="R226" s="71"/>
      <c r="S226" s="142"/>
      <c r="T226" s="30"/>
      <c r="U226" s="30"/>
      <c r="V226" s="71"/>
      <c r="W226" s="115"/>
      <c r="X226" s="115"/>
    </row>
    <row r="227" spans="1:24">
      <c r="B227" s="161" t="s">
        <v>137</v>
      </c>
      <c r="C227" s="27" t="s">
        <v>19</v>
      </c>
      <c r="D227" s="142"/>
      <c r="E227" s="30"/>
      <c r="F227" s="30"/>
      <c r="G227" s="30"/>
      <c r="H227" s="30"/>
      <c r="I227" s="30"/>
      <c r="J227" s="30"/>
      <c r="K227" s="71"/>
      <c r="L227" s="15"/>
      <c r="M227" s="15"/>
      <c r="N227" s="15"/>
      <c r="O227" s="15"/>
      <c r="P227" s="15"/>
      <c r="Q227" s="46"/>
      <c r="R227" s="71"/>
      <c r="S227" s="142"/>
      <c r="T227" s="30"/>
      <c r="U227" s="30"/>
      <c r="V227" s="71"/>
      <c r="W227" s="115"/>
      <c r="X227" s="115"/>
    </row>
    <row r="228" spans="1:24">
      <c r="B228" s="161" t="s">
        <v>138</v>
      </c>
      <c r="C228" s="27" t="s">
        <v>139</v>
      </c>
      <c r="D228" s="142"/>
      <c r="E228" s="30"/>
      <c r="F228" s="30"/>
      <c r="G228" s="30"/>
      <c r="H228" s="30"/>
      <c r="I228" s="30"/>
      <c r="J228" s="30"/>
      <c r="K228" s="71"/>
      <c r="L228" s="15"/>
      <c r="M228" s="15"/>
      <c r="N228" s="15"/>
      <c r="O228" s="15"/>
      <c r="P228" s="15"/>
      <c r="Q228" s="46"/>
      <c r="R228" s="71"/>
      <c r="S228" s="142"/>
      <c r="T228" s="30"/>
      <c r="U228" s="30"/>
      <c r="V228" s="71"/>
      <c r="W228" s="115"/>
      <c r="X228" s="115"/>
    </row>
    <row r="229" spans="1:24">
      <c r="B229" s="126" t="s">
        <v>166</v>
      </c>
      <c r="C229" s="28" t="s">
        <v>205</v>
      </c>
      <c r="D229" s="142"/>
      <c r="E229" s="30"/>
      <c r="F229" s="30"/>
      <c r="G229" s="30"/>
      <c r="H229" s="30"/>
      <c r="I229" s="30"/>
      <c r="J229" s="30"/>
      <c r="K229" s="71"/>
      <c r="L229" s="15"/>
      <c r="M229" s="15"/>
      <c r="N229" s="15"/>
      <c r="O229" s="15"/>
      <c r="P229" s="15"/>
      <c r="Q229" s="46"/>
      <c r="R229" s="71"/>
      <c r="S229" s="142"/>
      <c r="T229" s="30"/>
      <c r="U229" s="30"/>
      <c r="V229" s="71"/>
      <c r="W229" s="115"/>
      <c r="X229" s="115"/>
    </row>
    <row r="230" spans="1:24" ht="15.5">
      <c r="B230" s="124" t="s">
        <v>141</v>
      </c>
      <c r="C230" s="38" t="str">
        <f>"Net River Ecosystem Potential = "&amp;B223&amp;" x "&amp;B229</f>
        <v>Net River Ecosystem Potential = RS2 x REP_idx</v>
      </c>
      <c r="D230" s="142"/>
      <c r="E230" s="30"/>
      <c r="F230" s="30"/>
      <c r="G230" s="30"/>
      <c r="H230" s="30"/>
      <c r="I230" s="30"/>
      <c r="J230" s="30"/>
      <c r="K230" s="71"/>
      <c r="L230" s="15"/>
      <c r="M230" s="15"/>
      <c r="N230" s="15"/>
      <c r="O230" s="15"/>
      <c r="P230" s="15"/>
      <c r="Q230" s="46"/>
      <c r="R230" s="71"/>
      <c r="S230" s="142"/>
      <c r="T230" s="30"/>
      <c r="U230" s="30"/>
      <c r="V230" s="71"/>
      <c r="W230" s="115"/>
      <c r="X230" s="115"/>
    </row>
    <row r="231" spans="1:24" s="3" customFormat="1">
      <c r="B231" s="126" t="s">
        <v>167</v>
      </c>
      <c r="C231" s="28" t="s">
        <v>165</v>
      </c>
      <c r="D231" s="140"/>
      <c r="E231" s="25"/>
      <c r="F231" s="25"/>
      <c r="G231" s="25"/>
      <c r="H231" s="25"/>
      <c r="I231" s="25"/>
      <c r="J231" s="25"/>
      <c r="K231" s="72"/>
      <c r="L231" s="31"/>
      <c r="M231" s="31"/>
      <c r="N231" s="31"/>
      <c r="O231" s="31"/>
      <c r="P231" s="31"/>
      <c r="Q231" s="78"/>
      <c r="R231" s="72"/>
      <c r="S231" s="150"/>
      <c r="T231" s="31"/>
      <c r="U231" s="31"/>
      <c r="V231" s="72"/>
      <c r="W231" s="127"/>
      <c r="X231" s="127"/>
    </row>
    <row r="232" spans="1:24" s="2" customFormat="1" ht="15.5">
      <c r="B232" s="124" t="s">
        <v>160</v>
      </c>
      <c r="C232" s="38" t="str">
        <f>"Landscape River Ecosystem Potential = "&amp;B215&amp;" x "&amp;B231</f>
        <v>Landscape River Ecosystem Potential = LC2 x REP_avg</v>
      </c>
      <c r="D232" s="80"/>
      <c r="E232" s="38"/>
      <c r="F232" s="38"/>
      <c r="G232" s="38"/>
      <c r="H232" s="38"/>
      <c r="I232" s="38"/>
      <c r="J232" s="38"/>
      <c r="K232" s="70"/>
      <c r="L232" s="81"/>
      <c r="M232" s="81"/>
      <c r="N232" s="81"/>
      <c r="O232" s="81"/>
      <c r="P232" s="81"/>
      <c r="Q232" s="83"/>
      <c r="R232" s="70"/>
      <c r="S232" s="80"/>
      <c r="T232" s="38"/>
      <c r="U232" s="38"/>
      <c r="V232" s="70"/>
      <c r="W232" s="125"/>
      <c r="X232" s="125"/>
    </row>
    <row r="233" spans="1:24" s="2" customFormat="1" ht="16" thickBot="1">
      <c r="B233" s="117" t="s">
        <v>209</v>
      </c>
      <c r="C233" s="26" t="str">
        <f>"Closing stock of ecosystem infrastructure potential ="&amp;B222&amp;"+"&amp;B232</f>
        <v>Closing stock of ecosystem infrastructure potential =NLEP2+LREP2</v>
      </c>
      <c r="D233" s="61"/>
      <c r="E233" s="26"/>
      <c r="F233" s="26"/>
      <c r="G233" s="26"/>
      <c r="H233" s="26"/>
      <c r="I233" s="26"/>
      <c r="J233" s="26"/>
      <c r="K233" s="47"/>
      <c r="L233" s="33"/>
      <c r="M233" s="33"/>
      <c r="N233" s="33"/>
      <c r="O233" s="33"/>
      <c r="P233" s="33"/>
      <c r="Q233" s="86"/>
      <c r="R233" s="47"/>
      <c r="S233" s="61"/>
      <c r="T233" s="26"/>
      <c r="U233" s="26"/>
      <c r="V233" s="47"/>
      <c r="W233" s="118"/>
      <c r="X233" s="118"/>
    </row>
    <row r="234" spans="1:24" ht="19" thickTop="1">
      <c r="A234" s="8"/>
      <c r="B234" s="4" t="s">
        <v>242</v>
      </c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132"/>
      <c r="X234" s="132"/>
    </row>
    <row r="235" spans="1:24" s="2" customFormat="1" ht="15.5">
      <c r="B235" s="133" t="str">
        <f>B201</f>
        <v>TEIP1</v>
      </c>
      <c r="C235" s="18" t="str">
        <f>C201</f>
        <v>Opening stock of Total ecosystem infrastructure potential =NLEP1+LREP1</v>
      </c>
      <c r="D235" s="143"/>
      <c r="E235" s="18"/>
      <c r="F235" s="18"/>
      <c r="G235" s="18"/>
      <c r="H235" s="18"/>
      <c r="I235" s="18"/>
      <c r="J235" s="18"/>
      <c r="K235" s="73"/>
      <c r="L235" s="32"/>
      <c r="M235" s="32"/>
      <c r="N235" s="32"/>
      <c r="O235" s="32"/>
      <c r="P235" s="32"/>
      <c r="Q235" s="105"/>
      <c r="R235" s="73"/>
      <c r="S235" s="143"/>
      <c r="T235" s="18"/>
      <c r="U235" s="18"/>
      <c r="V235" s="73"/>
      <c r="W235" s="122"/>
      <c r="X235" s="122"/>
    </row>
    <row r="236" spans="1:24" s="88" customFormat="1" ht="15.5">
      <c r="B236" s="167" t="s">
        <v>172</v>
      </c>
      <c r="C236" s="89" t="s">
        <v>171</v>
      </c>
      <c r="D236" s="177"/>
      <c r="E236" s="89"/>
      <c r="F236" s="89"/>
      <c r="G236" s="89"/>
      <c r="H236" s="89"/>
      <c r="I236" s="89"/>
      <c r="J236" s="89"/>
      <c r="K236" s="90"/>
      <c r="L236" s="104"/>
      <c r="M236" s="104"/>
      <c r="N236" s="104"/>
      <c r="O236" s="104"/>
      <c r="P236" s="104"/>
      <c r="Q236" s="105"/>
      <c r="R236" s="90"/>
      <c r="S236" s="177"/>
      <c r="T236" s="89"/>
      <c r="U236" s="89"/>
      <c r="V236" s="90"/>
      <c r="W236" s="168"/>
      <c r="X236" s="168"/>
    </row>
    <row r="237" spans="1:24" s="88" customFormat="1" ht="15.5">
      <c r="B237" s="167" t="s">
        <v>173</v>
      </c>
      <c r="C237" s="89" t="s">
        <v>176</v>
      </c>
      <c r="D237" s="177"/>
      <c r="E237" s="89"/>
      <c r="F237" s="89"/>
      <c r="G237" s="89"/>
      <c r="H237" s="89"/>
      <c r="I237" s="89"/>
      <c r="J237" s="89"/>
      <c r="K237" s="90"/>
      <c r="L237" s="104"/>
      <c r="M237" s="104"/>
      <c r="N237" s="104"/>
      <c r="O237" s="104"/>
      <c r="P237" s="104"/>
      <c r="Q237" s="105"/>
      <c r="R237" s="90"/>
      <c r="S237" s="177"/>
      <c r="T237" s="89"/>
      <c r="U237" s="89"/>
      <c r="V237" s="90"/>
      <c r="W237" s="168"/>
      <c r="X237" s="168"/>
    </row>
    <row r="238" spans="1:24" s="88" customFormat="1" ht="15.5">
      <c r="B238" s="167" t="s">
        <v>174</v>
      </c>
      <c r="C238" s="89" t="str">
        <f>"Population weighted neighbourhood urban temperature = "&amp;B236&amp;"x"&amp;B237</f>
        <v>Population weighted neighbourhood urban temperature = AIP11xAIP12</v>
      </c>
      <c r="D238" s="177"/>
      <c r="E238" s="89"/>
      <c r="F238" s="89"/>
      <c r="G238" s="89"/>
      <c r="H238" s="89"/>
      <c r="I238" s="89"/>
      <c r="J238" s="89"/>
      <c r="K238" s="90"/>
      <c r="L238" s="104"/>
      <c r="M238" s="104"/>
      <c r="N238" s="104"/>
      <c r="O238" s="104"/>
      <c r="P238" s="104"/>
      <c r="Q238" s="105"/>
      <c r="R238" s="90"/>
      <c r="S238" s="177"/>
      <c r="T238" s="89"/>
      <c r="U238" s="89"/>
      <c r="V238" s="90"/>
      <c r="W238" s="168"/>
      <c r="X238" s="168"/>
    </row>
    <row r="239" spans="1:24" s="87" customFormat="1" ht="15.5">
      <c r="B239" s="121" t="s">
        <v>175</v>
      </c>
      <c r="C239" s="91" t="str">
        <f>"Population's local access to TEIP = sqrt("&amp;B235&amp;"x"&amp;B238&amp;")"</f>
        <v>Population's local access to TEIP = sqrt(TEIP1xAIP13)</v>
      </c>
      <c r="D239" s="144"/>
      <c r="E239" s="91"/>
      <c r="F239" s="91"/>
      <c r="G239" s="91"/>
      <c r="H239" s="91"/>
      <c r="I239" s="91"/>
      <c r="J239" s="91"/>
      <c r="K239" s="92"/>
      <c r="L239" s="106"/>
      <c r="M239" s="106"/>
      <c r="N239" s="106"/>
      <c r="O239" s="106"/>
      <c r="P239" s="106"/>
      <c r="Q239" s="107"/>
      <c r="R239" s="92"/>
      <c r="S239" s="144"/>
      <c r="T239" s="91"/>
      <c r="U239" s="91"/>
      <c r="V239" s="92"/>
      <c r="W239" s="169"/>
      <c r="X239" s="169"/>
    </row>
    <row r="240" spans="1:24" s="88" customFormat="1" ht="15.5">
      <c r="B240" s="167" t="s">
        <v>177</v>
      </c>
      <c r="C240" s="89" t="s">
        <v>178</v>
      </c>
      <c r="D240" s="177"/>
      <c r="E240" s="89"/>
      <c r="F240" s="89"/>
      <c r="G240" s="89"/>
      <c r="H240" s="89"/>
      <c r="I240" s="89"/>
      <c r="J240" s="89"/>
      <c r="K240" s="90"/>
      <c r="L240" s="104"/>
      <c r="M240" s="104"/>
      <c r="N240" s="104"/>
      <c r="O240" s="104"/>
      <c r="P240" s="104"/>
      <c r="Q240" s="105"/>
      <c r="R240" s="90"/>
      <c r="S240" s="177"/>
      <c r="T240" s="89"/>
      <c r="U240" s="89"/>
      <c r="V240" s="90"/>
      <c r="W240" s="168"/>
      <c r="X240" s="168"/>
    </row>
    <row r="241" spans="1:24" s="88" customFormat="1" ht="15.5">
      <c r="B241" s="167" t="s">
        <v>180</v>
      </c>
      <c r="C241" s="89" t="s">
        <v>179</v>
      </c>
      <c r="D241" s="177"/>
      <c r="E241" s="89"/>
      <c r="F241" s="89"/>
      <c r="G241" s="89"/>
      <c r="H241" s="89"/>
      <c r="I241" s="89"/>
      <c r="J241" s="89"/>
      <c r="K241" s="90"/>
      <c r="L241" s="104"/>
      <c r="M241" s="104"/>
      <c r="N241" s="104"/>
      <c r="O241" s="104"/>
      <c r="P241" s="104"/>
      <c r="Q241" s="105"/>
      <c r="R241" s="90"/>
      <c r="S241" s="177"/>
      <c r="T241" s="89"/>
      <c r="U241" s="89"/>
      <c r="V241" s="90"/>
      <c r="W241" s="168"/>
      <c r="X241" s="168"/>
    </row>
    <row r="242" spans="1:24" s="88" customFormat="1" ht="15.5">
      <c r="B242" s="167" t="s">
        <v>181</v>
      </c>
      <c r="C242" s="89" t="str">
        <f>"Biocarbon weighted agriculture temperature = "&amp;B240&amp;"x"&amp;B241</f>
        <v>Biocarbon weighted agriculture temperature = AIP21xAIP22</v>
      </c>
      <c r="D242" s="177"/>
      <c r="E242" s="89"/>
      <c r="F242" s="89"/>
      <c r="G242" s="89"/>
      <c r="H242" s="89"/>
      <c r="I242" s="89"/>
      <c r="J242" s="89"/>
      <c r="K242" s="90"/>
      <c r="L242" s="104"/>
      <c r="M242" s="104"/>
      <c r="N242" s="104"/>
      <c r="O242" s="104"/>
      <c r="P242" s="104"/>
      <c r="Q242" s="105"/>
      <c r="R242" s="90"/>
      <c r="S242" s="177"/>
      <c r="T242" s="89"/>
      <c r="U242" s="89"/>
      <c r="V242" s="90"/>
      <c r="W242" s="168"/>
      <c r="X242" s="168"/>
    </row>
    <row r="243" spans="1:24" s="87" customFormat="1" ht="15.5">
      <c r="B243" s="121" t="s">
        <v>182</v>
      </c>
      <c r="C243" s="91" t="str">
        <f>"Population's local access to agro-ecosystems services = sqrt("&amp;B239&amp;"x"&amp;B242&amp;")"</f>
        <v>Population's local access to agro-ecosystems services = sqrt(AIP1xAIP23)</v>
      </c>
      <c r="D243" s="144"/>
      <c r="E243" s="91"/>
      <c r="F243" s="91"/>
      <c r="G243" s="91"/>
      <c r="H243" s="91"/>
      <c r="I243" s="91"/>
      <c r="J243" s="91"/>
      <c r="K243" s="92"/>
      <c r="L243" s="106"/>
      <c r="M243" s="106"/>
      <c r="N243" s="106"/>
      <c r="O243" s="106"/>
      <c r="P243" s="106"/>
      <c r="Q243" s="107"/>
      <c r="R243" s="92"/>
      <c r="S243" s="144"/>
      <c r="T243" s="91"/>
      <c r="U243" s="91"/>
      <c r="V243" s="92"/>
      <c r="W243" s="169"/>
      <c r="X243" s="169"/>
    </row>
    <row r="244" spans="1:24" s="88" customFormat="1" ht="15.5">
      <c r="B244" s="167" t="s">
        <v>183</v>
      </c>
      <c r="C244" s="89" t="s">
        <v>196</v>
      </c>
      <c r="D244" s="177"/>
      <c r="E244" s="89"/>
      <c r="F244" s="89"/>
      <c r="G244" s="89"/>
      <c r="H244" s="89"/>
      <c r="I244" s="89"/>
      <c r="J244" s="89"/>
      <c r="K244" s="90"/>
      <c r="L244" s="104"/>
      <c r="M244" s="104"/>
      <c r="N244" s="104"/>
      <c r="O244" s="104"/>
      <c r="P244" s="104"/>
      <c r="Q244" s="105"/>
      <c r="R244" s="90"/>
      <c r="S244" s="177"/>
      <c r="T244" s="89"/>
      <c r="U244" s="89"/>
      <c r="V244" s="90"/>
      <c r="W244" s="168"/>
      <c r="X244" s="168"/>
    </row>
    <row r="245" spans="1:24" s="87" customFormat="1" ht="15.5">
      <c r="B245" s="121" t="s">
        <v>184</v>
      </c>
      <c r="C245" s="91" t="str">
        <f>"Local access to TEIP for Nature conservation = sqrt("&amp;B235&amp;"x"&amp;B244&amp;")"</f>
        <v>Local access to TEIP for Nature conservation = sqrt(TEIP1xAIP31)</v>
      </c>
      <c r="D245" s="144"/>
      <c r="E245" s="91"/>
      <c r="F245" s="91"/>
      <c r="G245" s="91"/>
      <c r="H245" s="91"/>
      <c r="I245" s="91"/>
      <c r="J245" s="91"/>
      <c r="K245" s="92"/>
      <c r="L245" s="106"/>
      <c r="M245" s="106"/>
      <c r="N245" s="106"/>
      <c r="O245" s="106"/>
      <c r="P245" s="106"/>
      <c r="Q245" s="107"/>
      <c r="R245" s="92"/>
      <c r="S245" s="144"/>
      <c r="T245" s="91"/>
      <c r="U245" s="91"/>
      <c r="V245" s="92"/>
      <c r="W245" s="169"/>
      <c r="X245" s="169"/>
    </row>
    <row r="246" spans="1:24" s="88" customFormat="1" ht="15.5">
      <c r="B246" s="167" t="s">
        <v>186</v>
      </c>
      <c r="C246" s="89" t="s">
        <v>245</v>
      </c>
      <c r="D246" s="177"/>
      <c r="E246" s="89"/>
      <c r="F246" s="89"/>
      <c r="G246" s="89"/>
      <c r="H246" s="89"/>
      <c r="I246" s="89"/>
      <c r="J246" s="89"/>
      <c r="K246" s="90"/>
      <c r="L246" s="104"/>
      <c r="M246" s="104"/>
      <c r="N246" s="104"/>
      <c r="O246" s="104"/>
      <c r="P246" s="104"/>
      <c r="Q246" s="105"/>
      <c r="R246" s="90"/>
      <c r="S246" s="177"/>
      <c r="T246" s="89"/>
      <c r="U246" s="89"/>
      <c r="V246" s="90"/>
      <c r="W246" s="168"/>
      <c r="X246" s="168"/>
    </row>
    <row r="247" spans="1:24" s="88" customFormat="1" ht="15.5">
      <c r="B247" s="167" t="s">
        <v>187</v>
      </c>
      <c r="C247" s="89" t="s">
        <v>185</v>
      </c>
      <c r="D247" s="177"/>
      <c r="E247" s="89"/>
      <c r="F247" s="89"/>
      <c r="G247" s="89"/>
      <c r="H247" s="89"/>
      <c r="I247" s="89"/>
      <c r="J247" s="89"/>
      <c r="K247" s="90"/>
      <c r="L247" s="104"/>
      <c r="M247" s="104"/>
      <c r="N247" s="104"/>
      <c r="O247" s="104"/>
      <c r="P247" s="104"/>
      <c r="Q247" s="105"/>
      <c r="R247" s="90"/>
      <c r="S247" s="177"/>
      <c r="T247" s="89"/>
      <c r="U247" s="89"/>
      <c r="V247" s="90"/>
      <c r="W247" s="168"/>
      <c r="X247" s="168"/>
    </row>
    <row r="248" spans="1:24" s="87" customFormat="1" ht="15.5">
      <c r="B248" s="121" t="s">
        <v>188</v>
      </c>
      <c r="C248" s="91" t="str">
        <f>"Basin access to water regulating services = sqrt("&amp;B246&amp;"x"&amp;B247&amp;")"</f>
        <v>Basin access to water regulating services = sqrt(AIP41xAIP42)</v>
      </c>
      <c r="D248" s="144"/>
      <c r="E248" s="91"/>
      <c r="F248" s="91"/>
      <c r="G248" s="91"/>
      <c r="H248" s="91"/>
      <c r="I248" s="91"/>
      <c r="J248" s="91"/>
      <c r="K248" s="92"/>
      <c r="L248" s="106"/>
      <c r="M248" s="106"/>
      <c r="N248" s="106"/>
      <c r="O248" s="106"/>
      <c r="P248" s="106"/>
      <c r="Q248" s="107"/>
      <c r="R248" s="92"/>
      <c r="S248" s="144"/>
      <c r="T248" s="91"/>
      <c r="U248" s="91"/>
      <c r="V248" s="92"/>
      <c r="W248" s="169"/>
      <c r="X248" s="169"/>
    </row>
    <row r="249" spans="1:24" s="88" customFormat="1" ht="15.5">
      <c r="B249" s="167" t="s">
        <v>192</v>
      </c>
      <c r="C249" s="89" t="s">
        <v>243</v>
      </c>
      <c r="D249" s="177"/>
      <c r="E249" s="89"/>
      <c r="F249" s="89"/>
      <c r="G249" s="89"/>
      <c r="H249" s="89"/>
      <c r="I249" s="89"/>
      <c r="J249" s="89"/>
      <c r="K249" s="90"/>
      <c r="L249" s="104"/>
      <c r="M249" s="104"/>
      <c r="N249" s="104"/>
      <c r="O249" s="104"/>
      <c r="P249" s="104"/>
      <c r="Q249" s="105"/>
      <c r="R249" s="90"/>
      <c r="S249" s="177"/>
      <c r="T249" s="89"/>
      <c r="U249" s="89"/>
      <c r="V249" s="90"/>
      <c r="W249" s="168"/>
      <c r="X249" s="168"/>
    </row>
    <row r="250" spans="1:24" s="88" customFormat="1" ht="15.5">
      <c r="B250" s="167" t="s">
        <v>193</v>
      </c>
      <c r="C250" s="89" t="s">
        <v>189</v>
      </c>
      <c r="D250" s="177"/>
      <c r="E250" s="89"/>
      <c r="F250" s="89"/>
      <c r="G250" s="89"/>
      <c r="H250" s="89"/>
      <c r="I250" s="89"/>
      <c r="J250" s="89"/>
      <c r="K250" s="90"/>
      <c r="L250" s="104"/>
      <c r="M250" s="104"/>
      <c r="N250" s="104"/>
      <c r="O250" s="104"/>
      <c r="P250" s="104"/>
      <c r="Q250" s="105"/>
      <c r="R250" s="90"/>
      <c r="S250" s="177"/>
      <c r="T250" s="89"/>
      <c r="U250" s="89"/>
      <c r="V250" s="90"/>
      <c r="W250" s="168"/>
      <c r="X250" s="168"/>
    </row>
    <row r="251" spans="1:24" s="88" customFormat="1" ht="15.5">
      <c r="B251" s="167" t="s">
        <v>194</v>
      </c>
      <c r="C251" s="89" t="s">
        <v>244</v>
      </c>
      <c r="D251" s="177"/>
      <c r="E251" s="89"/>
      <c r="F251" s="89"/>
      <c r="G251" s="89"/>
      <c r="H251" s="89"/>
      <c r="I251" s="89"/>
      <c r="J251" s="89"/>
      <c r="K251" s="90"/>
      <c r="L251" s="104"/>
      <c r="M251" s="104"/>
      <c r="N251" s="104"/>
      <c r="O251" s="104"/>
      <c r="P251" s="104"/>
      <c r="Q251" s="105"/>
      <c r="R251" s="90"/>
      <c r="S251" s="177"/>
      <c r="T251" s="89"/>
      <c r="U251" s="89"/>
      <c r="V251" s="90"/>
      <c r="W251" s="168"/>
      <c r="X251" s="168"/>
    </row>
    <row r="252" spans="1:24" s="87" customFormat="1" ht="15.5">
      <c r="B252" s="121" t="s">
        <v>195</v>
      </c>
      <c r="C252" s="91" t="str">
        <f>"Regional access to TEIP [tourism] = sqrt("&amp;B235&amp;"x"&amp;B251&amp;")"</f>
        <v>Regional access to TEIP [tourism] = sqrt(TEIP1xAIP53)</v>
      </c>
      <c r="D252" s="144"/>
      <c r="E252" s="91"/>
      <c r="F252" s="91"/>
      <c r="G252" s="91"/>
      <c r="H252" s="91"/>
      <c r="I252" s="91"/>
      <c r="J252" s="91"/>
      <c r="K252" s="92"/>
      <c r="L252" s="106"/>
      <c r="M252" s="106"/>
      <c r="N252" s="106"/>
      <c r="O252" s="106"/>
      <c r="P252" s="106"/>
      <c r="Q252" s="107"/>
      <c r="R252" s="92"/>
      <c r="S252" s="144"/>
      <c r="T252" s="91"/>
      <c r="U252" s="91"/>
      <c r="V252" s="92"/>
      <c r="W252" s="169"/>
      <c r="X252" s="169"/>
    </row>
    <row r="253" spans="1:24" s="88" customFormat="1" ht="15.5">
      <c r="B253" s="167" t="s">
        <v>199</v>
      </c>
      <c r="C253" s="89" t="s">
        <v>197</v>
      </c>
      <c r="D253" s="177"/>
      <c r="E253" s="89"/>
      <c r="F253" s="89"/>
      <c r="G253" s="89"/>
      <c r="H253" s="89"/>
      <c r="I253" s="89"/>
      <c r="J253" s="89"/>
      <c r="K253" s="90"/>
      <c r="L253" s="104"/>
      <c r="M253" s="104"/>
      <c r="N253" s="104"/>
      <c r="O253" s="104"/>
      <c r="P253" s="104"/>
      <c r="Q253" s="105"/>
      <c r="R253" s="90"/>
      <c r="S253" s="177"/>
      <c r="T253" s="89"/>
      <c r="U253" s="89"/>
      <c r="V253" s="90"/>
      <c r="W253" s="168"/>
      <c r="X253" s="168"/>
    </row>
    <row r="254" spans="1:24" s="87" customFormat="1" ht="16" thickBot="1">
      <c r="B254" s="128" t="s">
        <v>198</v>
      </c>
      <c r="C254" s="93" t="str">
        <f>"Global access of nature conservation services = sqrt("&amp;B235&amp;"x"&amp;B253&amp;")"</f>
        <v>Global access of nature conservation services = sqrt(TEIP1xAIP71)</v>
      </c>
      <c r="D254" s="146"/>
      <c r="E254" s="93"/>
      <c r="F254" s="93"/>
      <c r="G254" s="93"/>
      <c r="H254" s="93"/>
      <c r="I254" s="93"/>
      <c r="J254" s="93"/>
      <c r="K254" s="94"/>
      <c r="L254" s="108"/>
      <c r="M254" s="108"/>
      <c r="N254" s="108"/>
      <c r="O254" s="108"/>
      <c r="P254" s="108"/>
      <c r="Q254" s="109"/>
      <c r="R254" s="94"/>
      <c r="S254" s="146"/>
      <c r="T254" s="93"/>
      <c r="U254" s="93"/>
      <c r="V254" s="94"/>
      <c r="W254" s="170"/>
      <c r="X254" s="170"/>
    </row>
    <row r="255" spans="1:24" ht="19" thickTop="1">
      <c r="A255" s="8"/>
      <c r="B255" s="112" t="s">
        <v>150</v>
      </c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113"/>
      <c r="X255" s="113"/>
    </row>
    <row r="256" spans="1:24" s="2" customFormat="1" ht="19.5" customHeight="1">
      <c r="B256" s="124" t="s">
        <v>152</v>
      </c>
      <c r="C256" s="195" t="str">
        <f>"Ecosystem infrastructure use intensity = "&amp;B233&amp;"/"&amp;B201</f>
        <v>Ecosystem infrastructure use intensity = TEIP2/TEIP1</v>
      </c>
      <c r="D256" s="80"/>
      <c r="E256" s="38"/>
      <c r="F256" s="38"/>
      <c r="G256" s="38"/>
      <c r="H256" s="38"/>
      <c r="I256" s="38"/>
      <c r="J256" s="38"/>
      <c r="K256" s="70"/>
      <c r="L256" s="80"/>
      <c r="M256" s="38"/>
      <c r="N256" s="38"/>
      <c r="O256" s="38"/>
      <c r="P256" s="38"/>
      <c r="Q256" s="70"/>
      <c r="R256" s="70"/>
      <c r="S256" s="80"/>
      <c r="T256" s="38"/>
      <c r="U256" s="38"/>
      <c r="V256" s="70"/>
      <c r="W256" s="125"/>
      <c r="X256" s="125"/>
    </row>
    <row r="257" spans="2:24" s="2" customFormat="1">
      <c r="B257" s="63" t="s">
        <v>145</v>
      </c>
      <c r="C257" s="2" t="s">
        <v>20</v>
      </c>
      <c r="D257" s="63"/>
      <c r="K257" s="48"/>
      <c r="L257" s="63"/>
      <c r="Q257" s="48"/>
      <c r="R257" s="48"/>
      <c r="S257" s="63"/>
      <c r="V257" s="48"/>
      <c r="W257" s="115"/>
      <c r="X257" s="115"/>
    </row>
    <row r="258" spans="2:24" s="2" customFormat="1">
      <c r="B258" s="55" t="s">
        <v>146</v>
      </c>
      <c r="C258" s="23" t="s">
        <v>21</v>
      </c>
      <c r="D258" s="55"/>
      <c r="E258" s="23"/>
      <c r="F258" s="23"/>
      <c r="G258" s="23"/>
      <c r="H258" s="23"/>
      <c r="I258" s="23"/>
      <c r="J258" s="23"/>
      <c r="K258" s="44"/>
      <c r="L258" s="55"/>
      <c r="M258" s="23"/>
      <c r="N258" s="23"/>
      <c r="O258" s="23"/>
      <c r="P258" s="23"/>
      <c r="Q258" s="44"/>
      <c r="R258" s="44"/>
      <c r="S258" s="55"/>
      <c r="T258" s="23"/>
      <c r="U258" s="23"/>
      <c r="V258" s="44"/>
      <c r="W258" s="115"/>
      <c r="X258" s="115"/>
    </row>
    <row r="259" spans="2:24" s="2" customFormat="1">
      <c r="B259" s="63" t="s">
        <v>147</v>
      </c>
      <c r="C259" s="2" t="s">
        <v>22</v>
      </c>
      <c r="D259" s="63"/>
      <c r="K259" s="48"/>
      <c r="L259" s="63"/>
      <c r="Q259" s="48"/>
      <c r="R259" s="48"/>
      <c r="S259" s="63"/>
      <c r="V259" s="48"/>
      <c r="W259" s="115"/>
      <c r="X259" s="115"/>
    </row>
    <row r="260" spans="2:24" s="2" customFormat="1">
      <c r="B260" s="55" t="s">
        <v>148</v>
      </c>
      <c r="C260" s="23" t="s">
        <v>246</v>
      </c>
      <c r="D260" s="55"/>
      <c r="E260" s="23"/>
      <c r="F260" s="23"/>
      <c r="G260" s="23"/>
      <c r="H260" s="23"/>
      <c r="I260" s="23"/>
      <c r="J260" s="23"/>
      <c r="K260" s="44"/>
      <c r="L260" s="55"/>
      <c r="M260" s="23"/>
      <c r="N260" s="23"/>
      <c r="O260" s="23"/>
      <c r="P260" s="23"/>
      <c r="Q260" s="44"/>
      <c r="R260" s="44"/>
      <c r="S260" s="55"/>
      <c r="T260" s="23"/>
      <c r="U260" s="23"/>
      <c r="V260" s="44"/>
      <c r="W260" s="115"/>
      <c r="X260" s="115"/>
    </row>
    <row r="261" spans="2:24" s="2" customFormat="1">
      <c r="B261" s="63" t="s">
        <v>149</v>
      </c>
      <c r="C261" s="15" t="s">
        <v>164</v>
      </c>
      <c r="D261" s="63"/>
      <c r="K261" s="48"/>
      <c r="L261" s="63"/>
      <c r="Q261" s="48"/>
      <c r="R261" s="48"/>
      <c r="S261" s="63"/>
      <c r="V261" s="48"/>
      <c r="W261" s="115"/>
      <c r="X261" s="115"/>
    </row>
    <row r="262" spans="2:24" s="2" customFormat="1">
      <c r="B262" s="255" t="s">
        <v>161</v>
      </c>
      <c r="C262" s="178" t="s">
        <v>164</v>
      </c>
      <c r="D262" s="255"/>
      <c r="E262" s="178"/>
      <c r="F262" s="178"/>
      <c r="G262" s="178"/>
      <c r="H262" s="178"/>
      <c r="I262" s="178"/>
      <c r="J262" s="178"/>
      <c r="K262" s="256"/>
      <c r="L262" s="255"/>
      <c r="M262" s="178"/>
      <c r="N262" s="178"/>
      <c r="O262" s="178"/>
      <c r="P262" s="178"/>
      <c r="Q262" s="256"/>
      <c r="R262" s="256"/>
      <c r="S262" s="255"/>
      <c r="T262" s="178"/>
      <c r="U262" s="178"/>
      <c r="V262" s="256"/>
      <c r="W262" s="181"/>
      <c r="X262" s="181"/>
    </row>
    <row r="263" spans="2:24" s="257" customFormat="1">
      <c r="B263" s="274" t="s">
        <v>162</v>
      </c>
      <c r="C263" s="13" t="s">
        <v>247</v>
      </c>
      <c r="D263" s="258"/>
      <c r="K263" s="261"/>
      <c r="L263" s="258"/>
      <c r="Q263" s="261"/>
      <c r="R263" s="261"/>
      <c r="S263" s="259"/>
      <c r="T263" s="260"/>
      <c r="U263" s="260"/>
      <c r="V263" s="261"/>
      <c r="W263" s="262"/>
      <c r="X263" s="262"/>
    </row>
    <row r="264" spans="2:24" s="257" customFormat="1">
      <c r="B264" s="275" t="s">
        <v>163</v>
      </c>
      <c r="C264" s="263" t="s">
        <v>380</v>
      </c>
      <c r="D264" s="264"/>
      <c r="E264" s="265"/>
      <c r="F264" s="265"/>
      <c r="G264" s="265"/>
      <c r="H264" s="265"/>
      <c r="I264" s="265"/>
      <c r="J264" s="265"/>
      <c r="K264" s="266"/>
      <c r="L264" s="264"/>
      <c r="M264" s="265"/>
      <c r="N264" s="265"/>
      <c r="O264" s="265"/>
      <c r="P264" s="265"/>
      <c r="Q264" s="266"/>
      <c r="R264" s="266"/>
      <c r="S264" s="259"/>
      <c r="T264" s="260"/>
      <c r="U264" s="260"/>
      <c r="V264" s="266"/>
      <c r="W264" s="262"/>
      <c r="X264" s="262"/>
    </row>
    <row r="265" spans="2:24" s="257" customFormat="1">
      <c r="B265" s="276" t="s">
        <v>200</v>
      </c>
      <c r="C265" s="322" t="s">
        <v>287</v>
      </c>
      <c r="D265" s="323"/>
      <c r="E265" s="268"/>
      <c r="F265" s="268"/>
      <c r="G265" s="268"/>
      <c r="H265" s="268"/>
      <c r="I265" s="268"/>
      <c r="J265" s="268"/>
      <c r="K265" s="271"/>
      <c r="L265" s="268"/>
      <c r="M265" s="272"/>
      <c r="N265" s="272"/>
      <c r="O265" s="272"/>
      <c r="P265" s="268"/>
      <c r="Q265" s="271"/>
      <c r="R265" s="271"/>
      <c r="S265" s="269"/>
      <c r="T265" s="270"/>
      <c r="U265" s="270"/>
      <c r="V265" s="271"/>
      <c r="W265" s="273"/>
      <c r="X265" s="273"/>
    </row>
    <row r="266" spans="2:24" s="2" customFormat="1" ht="19.5" customHeight="1">
      <c r="B266" s="124" t="s">
        <v>144</v>
      </c>
      <c r="C266" s="195" t="s">
        <v>151</v>
      </c>
      <c r="D266" s="80"/>
      <c r="E266" s="38"/>
      <c r="F266" s="38"/>
      <c r="G266" s="38"/>
      <c r="H266" s="38"/>
      <c r="I266" s="38"/>
      <c r="J266" s="38"/>
      <c r="K266" s="70"/>
      <c r="L266" s="81"/>
      <c r="M266" s="81"/>
      <c r="N266" s="81"/>
      <c r="O266" s="81"/>
      <c r="P266" s="81"/>
      <c r="Q266" s="83"/>
      <c r="R266" s="70"/>
      <c r="S266" s="80"/>
      <c r="T266" s="38"/>
      <c r="U266" s="38"/>
      <c r="V266" s="70"/>
      <c r="W266" s="125"/>
      <c r="X266" s="125"/>
    </row>
    <row r="267" spans="2:24" s="2" customFormat="1" ht="15.5">
      <c r="B267" s="135" t="s">
        <v>153</v>
      </c>
      <c r="C267" s="29" t="str">
        <f>"Annual change in ecological internal unit value = AVG ("&amp; B256&amp;", "&amp;B266&amp;")"</f>
        <v>Annual change in ecological internal unit value = AVG (EIU, EIH)</v>
      </c>
      <c r="D267" s="65"/>
      <c r="E267" s="29"/>
      <c r="F267" s="29"/>
      <c r="G267" s="29"/>
      <c r="H267" s="29"/>
      <c r="I267" s="29"/>
      <c r="J267" s="29"/>
      <c r="K267" s="49"/>
      <c r="L267" s="136"/>
      <c r="M267" s="136"/>
      <c r="N267" s="136"/>
      <c r="O267" s="136"/>
      <c r="P267" s="136"/>
      <c r="Q267" s="137"/>
      <c r="R267" s="49"/>
      <c r="S267" s="65"/>
      <c r="T267" s="29"/>
      <c r="U267" s="29"/>
      <c r="V267" s="49"/>
      <c r="W267" s="138"/>
      <c r="X267" s="138"/>
    </row>
    <row r="268" spans="2:24" s="2" customFormat="1"/>
  </sheetData>
  <mergeCells count="9">
    <mergeCell ref="D2:J2"/>
    <mergeCell ref="S2:U2"/>
    <mergeCell ref="K2:K4"/>
    <mergeCell ref="X2:X4"/>
    <mergeCell ref="W2:W4"/>
    <mergeCell ref="L2:P2"/>
    <mergeCell ref="Q2:Q4"/>
    <mergeCell ref="R2:R4"/>
    <mergeCell ref="V2:V4"/>
  </mergeCells>
  <pageMargins left="0.7" right="0.7" top="0.75" bottom="0.75" header="0.3" footer="0.3"/>
  <pageSetup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82"/>
  <sheetViews>
    <sheetView showGridLines="0" showZeros="0" zoomScale="40" zoomScaleNormal="40" workbookViewId="0">
      <selection activeCell="D2" sqref="D2:V4"/>
    </sheetView>
  </sheetViews>
  <sheetFormatPr defaultRowHeight="14.5"/>
  <cols>
    <col min="1" max="1" width="1.453125" style="2" customWidth="1"/>
    <col min="2" max="2" width="10" customWidth="1"/>
    <col min="3" max="3" width="72.26953125" customWidth="1"/>
    <col min="4" max="24" width="8.7265625" customWidth="1"/>
  </cols>
  <sheetData>
    <row r="1" spans="1:24" ht="18.5">
      <c r="A1" s="2">
        <f>Land_EIFS_S_DET!A1</f>
        <v>0</v>
      </c>
      <c r="B1" s="1" t="str">
        <f>Land_EIFS_S_DET!B1</f>
        <v>Ecosystem Infrastructure Functional Services Accounts</v>
      </c>
    </row>
    <row r="2" spans="1:24" ht="39.75" customHeight="1">
      <c r="A2" s="2">
        <f>Land_EIFS_S_DET!A2</f>
        <v>0</v>
      </c>
      <c r="B2" s="289"/>
      <c r="C2" s="294" t="str">
        <f>Land_EIFS_S_DET!C2</f>
        <v>Ecosystem Accounting Unit Types</v>
      </c>
      <c r="D2" s="336" t="str">
        <f>Land_EIFS_S_DET!D2</f>
        <v>Socio-Ecological Landscape Units (SELU) / Dominant Land Cover Type (DLCT)</v>
      </c>
      <c r="E2" s="337"/>
      <c r="F2" s="337"/>
      <c r="G2" s="337"/>
      <c r="H2" s="337"/>
      <c r="I2" s="337"/>
      <c r="J2" s="338"/>
      <c r="K2" s="333" t="str">
        <f>Land_EIFS_S_DET!K2</f>
        <v>s/total landscape ecosystems</v>
      </c>
      <c r="L2" s="342" t="str">
        <f>Land_EIFS_S_DET!L2</f>
        <v>River System Units (RSU)/ Homogeneous Stream Reach Units (HSRU) classes</v>
      </c>
      <c r="M2" s="342">
        <f>Land_EIFS_S_DET!M2</f>
        <v>0</v>
      </c>
      <c r="N2" s="342">
        <f>Land_EIFS_S_DET!N2</f>
        <v>0</v>
      </c>
      <c r="O2" s="342">
        <f>Land_EIFS_S_DET!O2</f>
        <v>0</v>
      </c>
      <c r="P2" s="342">
        <f>Land_EIFS_S_DET!P2</f>
        <v>0</v>
      </c>
      <c r="Q2" s="333" t="str">
        <f>Land_EIFS_S_DET!Q2</f>
        <v>s/total river systems</v>
      </c>
      <c r="R2" s="343" t="str">
        <f>Land_EIFS_S_DET!R2</f>
        <v>Total inland ecosystems</v>
      </c>
      <c r="S2" s="339" t="str">
        <f>Land_EIFS_S_DET!S2</f>
        <v>Marine ecosystem Coastal Units (MCU)</v>
      </c>
      <c r="T2" s="340">
        <f>Land_EIFS_S_DET!T2</f>
        <v>0</v>
      </c>
      <c r="U2" s="341">
        <f>Land_EIFS_S_DET!U2</f>
        <v>0</v>
      </c>
      <c r="V2" s="333" t="str">
        <f>Land_EIFS_S_DET!V2</f>
        <v>Total inland &amp; coastal ecosystems</v>
      </c>
      <c r="W2" s="327" t="s">
        <v>24</v>
      </c>
      <c r="X2" s="324" t="str">
        <f>Land_EIFS_S_DET!X2</f>
        <v>Atmosphere</v>
      </c>
    </row>
    <row r="3" spans="1:24">
      <c r="B3" s="290"/>
      <c r="C3" s="291"/>
      <c r="D3" s="245" t="str">
        <f>Land_EIFS_S_DET!D3</f>
        <v>UR</v>
      </c>
      <c r="E3" s="245" t="str">
        <f>Land_EIFS_S_DET!E3</f>
        <v>LA</v>
      </c>
      <c r="F3" s="245" t="str">
        <f>Land_EIFS_S_DET!F3</f>
        <v>AM</v>
      </c>
      <c r="G3" s="245" t="str">
        <f>Land_EIFS_S_DET!G3</f>
        <v>GR</v>
      </c>
      <c r="H3" s="245" t="str">
        <f>Land_EIFS_S_DET!H3</f>
        <v>FO</v>
      </c>
      <c r="I3" s="245" t="str">
        <f>Land_EIFS_S_DET!I3</f>
        <v>NA</v>
      </c>
      <c r="J3" s="245" t="str">
        <f>Land_EIFS_S_DET!J3</f>
        <v>ND</v>
      </c>
      <c r="K3" s="334"/>
      <c r="L3" s="245" t="str">
        <f>Land_EIFS_S_DET!L3</f>
        <v>HSR1</v>
      </c>
      <c r="M3" s="245" t="str">
        <f>Land_EIFS_S_DET!M3</f>
        <v>HSR2</v>
      </c>
      <c r="N3" s="245" t="str">
        <f>Land_EIFS_S_DET!N3</f>
        <v>HSR3</v>
      </c>
      <c r="O3" s="245" t="str">
        <f>Land_EIFS_S_DET!O3</f>
        <v>HSR4</v>
      </c>
      <c r="P3" s="245" t="str">
        <f>Land_EIFS_S_DET!P3</f>
        <v>HSR5</v>
      </c>
      <c r="Q3" s="334"/>
      <c r="R3" s="344"/>
      <c r="S3" s="288" t="str">
        <f>Land_EIFS_S_DET!S3</f>
        <v>MC_GR</v>
      </c>
      <c r="T3" s="288" t="str">
        <f>Land_EIFS_S_DET!T3</f>
        <v>MC_CR</v>
      </c>
      <c r="U3" s="288" t="str">
        <f>Land_EIFS_S_DET!U3</f>
        <v>MC_NC</v>
      </c>
      <c r="V3" s="334"/>
      <c r="W3" s="328"/>
      <c r="X3" s="325"/>
    </row>
    <row r="4" spans="1:24" ht="93.75" customHeight="1">
      <c r="A4" s="2">
        <f>Land_EIFS_S_DET!A4</f>
        <v>0</v>
      </c>
      <c r="B4" s="292"/>
      <c r="C4" s="291">
        <f>Land_EIFS_S_DET!C4</f>
        <v>0</v>
      </c>
      <c r="D4" s="300" t="str">
        <f>Land_EIFS_S_DET!D4</f>
        <v>Urban/ developed areas</v>
      </c>
      <c r="E4" s="300" t="str">
        <f>Land_EIFS_S_DET!E4</f>
        <v>Large scale agriculture</v>
      </c>
      <c r="F4" s="300" t="str">
        <f>Land_EIFS_S_DET!F4</f>
        <v>Agriculture mosaics</v>
      </c>
      <c r="G4" s="300" t="str">
        <f>Land_EIFS_S_DET!G4</f>
        <v>Grassland</v>
      </c>
      <c r="H4" s="300" t="str">
        <f>Land_EIFS_S_DET!H4</f>
        <v>Forest cover</v>
      </c>
      <c r="I4" s="300" t="str">
        <f>Land_EIFS_S_DET!I4</f>
        <v>Other natural land cover</v>
      </c>
      <c r="J4" s="300" t="str">
        <f>Land_EIFS_S_DET!J4</f>
        <v>No dominant land cover</v>
      </c>
      <c r="K4" s="334">
        <f>Land_EIFS_S_DET!K4</f>
        <v>0</v>
      </c>
      <c r="L4" s="300" t="str">
        <f>Land_EIFS_S_DET!L4</f>
        <v>Large rivers, main drains</v>
      </c>
      <c r="M4" s="300" t="str">
        <f>Land_EIFS_S_DET!M4</f>
        <v>Medium rivers, main tributaries</v>
      </c>
      <c r="N4" s="300" t="str">
        <f>Land_EIFS_S_DET!N4</f>
        <v>Small rivers</v>
      </c>
      <c r="O4" s="300" t="str">
        <f>Land_EIFS_S_DET!O4</f>
        <v>Brooks, small streams</v>
      </c>
      <c r="P4" s="300" t="str">
        <f>Land_EIFS_S_DET!P4</f>
        <v>Canals</v>
      </c>
      <c r="Q4" s="334">
        <f>Land_EIFS_S_DET!Q4</f>
        <v>0</v>
      </c>
      <c r="R4" s="345">
        <f>Land_EIFS_S_DET!R4</f>
        <v>0</v>
      </c>
      <c r="S4" s="301" t="str">
        <f>Land_EIFS_S_DET!S4</f>
        <v>Seagrass</v>
      </c>
      <c r="T4" s="301" t="str">
        <f>Land_EIFS_S_DET!T4</f>
        <v>Coral reefs</v>
      </c>
      <c r="U4" s="301" t="str">
        <f>Land_EIFS_S_DET!U4</f>
        <v>Other</v>
      </c>
      <c r="V4" s="334" t="str">
        <f>Land_EIFS_S_DET!V4</f>
        <v>Other</v>
      </c>
      <c r="W4" s="328"/>
      <c r="X4" s="325">
        <f>Land_EIFS_S_DET!X4</f>
        <v>0</v>
      </c>
    </row>
    <row r="5" spans="1:24" ht="18.5">
      <c r="A5" s="8">
        <f>Land_EIFS_S_DET!A5</f>
        <v>0</v>
      </c>
      <c r="B5" s="110" t="str">
        <f>Land_EIFS_S_DET!B5</f>
        <v>I. Basic balances</v>
      </c>
      <c r="C5" s="85"/>
      <c r="D5" s="330">
        <f>Land_EIFS_S_DET!D5</f>
        <v>0</v>
      </c>
      <c r="E5" s="330">
        <f>Land_EIFS_S_DET!E5</f>
        <v>0</v>
      </c>
      <c r="F5" s="330">
        <f>Land_EIFS_S_DET!F5</f>
        <v>0</v>
      </c>
      <c r="G5" s="330">
        <f>Land_EIFS_S_DET!G5</f>
        <v>0</v>
      </c>
      <c r="H5" s="330">
        <f>Land_EIFS_S_DET!H5</f>
        <v>0</v>
      </c>
      <c r="I5" s="330">
        <f>Land_EIFS_S_DET!I5</f>
        <v>0</v>
      </c>
      <c r="J5" s="330">
        <f>Land_EIFS_S_DET!J5</f>
        <v>0</v>
      </c>
      <c r="K5" s="302">
        <f>Land_EIFS_S_DET!K5</f>
        <v>0</v>
      </c>
      <c r="L5" s="332">
        <f>Land_EIFS_S_DET!L5</f>
        <v>0</v>
      </c>
      <c r="M5" s="332">
        <f>Land_EIFS_S_DET!M5</f>
        <v>0</v>
      </c>
      <c r="N5" s="332">
        <f>Land_EIFS_S_DET!N5</f>
        <v>0</v>
      </c>
      <c r="O5" s="332">
        <f>Land_EIFS_S_DET!O5</f>
        <v>0</v>
      </c>
      <c r="P5" s="332">
        <f>Land_EIFS_S_DET!P5</f>
        <v>0</v>
      </c>
      <c r="Q5" s="302">
        <f>Land_EIFS_S_DET!Q5</f>
        <v>0</v>
      </c>
      <c r="R5" s="302"/>
      <c r="S5" s="331">
        <f>Land_EIFS_S_DET!S5</f>
        <v>0</v>
      </c>
      <c r="T5" s="331">
        <f>Land_EIFS_S_DET!T5</f>
        <v>0</v>
      </c>
      <c r="U5" s="331">
        <f>Land_EIFS_S_DET!U5</f>
        <v>0</v>
      </c>
      <c r="V5" s="303"/>
      <c r="W5" s="304"/>
      <c r="X5" s="305">
        <f>Land_EIFS_S_DET!X5</f>
        <v>0</v>
      </c>
    </row>
    <row r="6" spans="1:24" ht="18.5">
      <c r="A6" s="8">
        <f>Land_EIFS_S_DET!A6</f>
        <v>0</v>
      </c>
      <c r="B6" s="112" t="str">
        <f>Land_EIFS_S_DET!B6</f>
        <v>I.1 Basic land cover accounts [km2]</v>
      </c>
      <c r="C6" s="5"/>
      <c r="D6" s="5">
        <f>Land_EIFS_S_DET!D6</f>
        <v>0</v>
      </c>
      <c r="E6" s="5">
        <f>Land_EIFS_S_DET!E6</f>
        <v>0</v>
      </c>
      <c r="F6" s="5">
        <f>Land_EIFS_S_DET!F6</f>
        <v>0</v>
      </c>
      <c r="G6" s="5">
        <f>Land_EIFS_S_DET!G6</f>
        <v>0</v>
      </c>
      <c r="H6" s="5">
        <f>Land_EIFS_S_DET!H6</f>
        <v>0</v>
      </c>
      <c r="I6" s="5">
        <f>Land_EIFS_S_DET!I6</f>
        <v>0</v>
      </c>
      <c r="J6" s="5">
        <f>Land_EIFS_S_DET!J6</f>
        <v>0</v>
      </c>
      <c r="K6" s="6">
        <f>Land_EIFS_S_DET!K6</f>
        <v>0</v>
      </c>
      <c r="L6" s="5">
        <f>Land_EIFS_S_DET!L6</f>
        <v>0</v>
      </c>
      <c r="M6" s="5">
        <f>Land_EIFS_S_DET!M6</f>
        <v>0</v>
      </c>
      <c r="N6" s="5">
        <f>Land_EIFS_S_DET!N6</f>
        <v>0</v>
      </c>
      <c r="O6" s="5">
        <f>Land_EIFS_S_DET!O6</f>
        <v>0</v>
      </c>
      <c r="P6" s="5">
        <f>Land_EIFS_S_DET!P6</f>
        <v>0</v>
      </c>
      <c r="Q6" s="5">
        <f>Land_EIFS_S_DET!Q6</f>
        <v>0</v>
      </c>
      <c r="R6" s="5"/>
      <c r="S6" s="6">
        <f>Land_EIFS_S_DET!S6</f>
        <v>0</v>
      </c>
      <c r="T6" s="6">
        <f>Land_EIFS_S_DET!T6</f>
        <v>0</v>
      </c>
      <c r="U6" s="6">
        <f>Land_EIFS_S_DET!U6</f>
        <v>0</v>
      </c>
      <c r="V6" s="6"/>
      <c r="W6" s="6"/>
      <c r="X6" s="113">
        <f>Land_EIFS_S_DET!X6</f>
        <v>0</v>
      </c>
    </row>
    <row r="7" spans="1:24" s="2" customFormat="1" ht="37.5" customHeight="1">
      <c r="A7" s="2">
        <f>Land_EIFS_S_DET!A9</f>
        <v>0</v>
      </c>
      <c r="B7" s="312" t="s">
        <v>378</v>
      </c>
      <c r="C7" s="313" t="s">
        <v>379</v>
      </c>
      <c r="D7" s="314">
        <f>Land_EIFS_S_DET!D9</f>
        <v>0</v>
      </c>
      <c r="E7" s="315">
        <f>Land_EIFS_S_DET!E9</f>
        <v>0</v>
      </c>
      <c r="F7" s="315">
        <f>Land_EIFS_S_DET!F9</f>
        <v>0</v>
      </c>
      <c r="G7" s="315">
        <f>Land_EIFS_S_DET!G9</f>
        <v>0</v>
      </c>
      <c r="H7" s="315">
        <f>Land_EIFS_S_DET!H9</f>
        <v>0</v>
      </c>
      <c r="I7" s="315">
        <f>Land_EIFS_S_DET!I9</f>
        <v>0</v>
      </c>
      <c r="J7" s="315">
        <f>Land_EIFS_S_DET!J9</f>
        <v>0</v>
      </c>
      <c r="K7" s="316">
        <f>Land_EIFS_S_DET!K9</f>
        <v>0</v>
      </c>
      <c r="L7" s="30">
        <f>Land_EIFS_S_DET!L9</f>
        <v>0</v>
      </c>
      <c r="M7" s="30">
        <f>Land_EIFS_S_DET!M9</f>
        <v>0</v>
      </c>
      <c r="N7" s="30">
        <f>Land_EIFS_S_DET!N9</f>
        <v>0</v>
      </c>
      <c r="O7" s="30">
        <f>Land_EIFS_S_DET!O9</f>
        <v>0</v>
      </c>
      <c r="P7" s="30">
        <f>Land_EIFS_S_DET!P9</f>
        <v>0</v>
      </c>
      <c r="Q7" s="71">
        <f>Land_EIFS_S_DET!Q9</f>
        <v>0</v>
      </c>
      <c r="R7" s="142"/>
      <c r="S7" s="314">
        <f>Land_EIFS_S_DET!S9</f>
        <v>0</v>
      </c>
      <c r="T7" s="315">
        <f>Land_EIFS_S_DET!T9</f>
        <v>0</v>
      </c>
      <c r="U7" s="317">
        <f>Land_EIFS_S_DET!U9</f>
        <v>0</v>
      </c>
      <c r="V7" s="317"/>
      <c r="W7" s="71"/>
      <c r="X7" s="115">
        <f>Land_EIFS_S_DET!X9</f>
        <v>0</v>
      </c>
    </row>
    <row r="8" spans="1:24" s="2" customFormat="1" ht="16" thickBot="1">
      <c r="A8" s="2">
        <f>Land_EIFS_S_DET!A43</f>
        <v>0</v>
      </c>
      <c r="B8" s="117" t="str">
        <f>Land_EIFS_S_DET!B43</f>
        <v>LC1</v>
      </c>
      <c r="C8" s="26" t="str">
        <f>Land_EIFS_S_DET!C43</f>
        <v>Opening stock of land cover</v>
      </c>
      <c r="D8" s="61">
        <f>Land_EIFS_S_DET!D43</f>
        <v>0</v>
      </c>
      <c r="E8" s="26">
        <f>Land_EIFS_S_DET!E43</f>
        <v>0</v>
      </c>
      <c r="F8" s="26">
        <f>Land_EIFS_S_DET!F43</f>
        <v>0</v>
      </c>
      <c r="G8" s="26">
        <f>Land_EIFS_S_DET!G43</f>
        <v>0</v>
      </c>
      <c r="H8" s="26">
        <f>Land_EIFS_S_DET!H43</f>
        <v>0</v>
      </c>
      <c r="I8" s="26">
        <f>Land_EIFS_S_DET!I43</f>
        <v>0</v>
      </c>
      <c r="J8" s="26">
        <f>Land_EIFS_S_DET!J43</f>
        <v>0</v>
      </c>
      <c r="K8" s="47">
        <f>Land_EIFS_S_DET!K43</f>
        <v>0</v>
      </c>
      <c r="L8" s="33">
        <f>Land_EIFS_S_DET!L43</f>
        <v>0</v>
      </c>
      <c r="M8" s="33">
        <f>Land_EIFS_S_DET!M43</f>
        <v>0</v>
      </c>
      <c r="N8" s="33">
        <f>Land_EIFS_S_DET!N43</f>
        <v>0</v>
      </c>
      <c r="O8" s="33">
        <f>Land_EIFS_S_DET!O43</f>
        <v>0</v>
      </c>
      <c r="P8" s="33">
        <f>Land_EIFS_S_DET!P43</f>
        <v>0</v>
      </c>
      <c r="Q8" s="84">
        <f>Land_EIFS_S_DET!Q43</f>
        <v>0</v>
      </c>
      <c r="R8" s="152"/>
      <c r="S8" s="61">
        <f>Land_EIFS_S_DET!S43</f>
        <v>0</v>
      </c>
      <c r="T8" s="26">
        <f>Land_EIFS_S_DET!T43</f>
        <v>0</v>
      </c>
      <c r="U8" s="62">
        <f>Land_EIFS_S_DET!U43</f>
        <v>0</v>
      </c>
      <c r="V8" s="62"/>
      <c r="W8" s="84"/>
      <c r="X8" s="118">
        <f>Land_EIFS_S_DET!X43</f>
        <v>0</v>
      </c>
    </row>
    <row r="9" spans="1:24" s="2" customFormat="1" ht="16" thickTop="1">
      <c r="A9" s="2">
        <f>Land_EIFS_S_DET!A44</f>
        <v>0</v>
      </c>
      <c r="B9" s="116" t="str">
        <f>Land_EIFS_S_DET!B44</f>
        <v>F_LF1</v>
      </c>
      <c r="C9" s="24" t="str">
        <f>Land_EIFS_S_DET!C44</f>
        <v>Artificial development</v>
      </c>
      <c r="D9" s="59">
        <f>Land_EIFS_S_DET!D44</f>
        <v>0</v>
      </c>
      <c r="E9" s="15">
        <f>Land_EIFS_S_DET!E44</f>
        <v>0</v>
      </c>
      <c r="F9" s="15">
        <f>Land_EIFS_S_DET!F44</f>
        <v>0</v>
      </c>
      <c r="G9" s="15">
        <f>Land_EIFS_S_DET!G44</f>
        <v>0</v>
      </c>
      <c r="H9" s="15">
        <f>Land_EIFS_S_DET!H44</f>
        <v>0</v>
      </c>
      <c r="I9" s="15">
        <f>Land_EIFS_S_DET!I44</f>
        <v>0</v>
      </c>
      <c r="J9" s="15">
        <f>Land_EIFS_S_DET!J44</f>
        <v>0</v>
      </c>
      <c r="K9" s="46">
        <f>Land_EIFS_S_DET!K44</f>
        <v>0</v>
      </c>
      <c r="L9" s="30">
        <f>Land_EIFS_S_DET!L44</f>
        <v>0</v>
      </c>
      <c r="M9" s="30">
        <f>Land_EIFS_S_DET!M44</f>
        <v>0</v>
      </c>
      <c r="N9" s="30">
        <f>Land_EIFS_S_DET!N44</f>
        <v>0</v>
      </c>
      <c r="O9" s="30">
        <f>Land_EIFS_S_DET!O44</f>
        <v>0</v>
      </c>
      <c r="P9" s="30">
        <f>Land_EIFS_S_DET!P44</f>
        <v>0</v>
      </c>
      <c r="Q9" s="71">
        <f>Land_EIFS_S_DET!Q44</f>
        <v>0</v>
      </c>
      <c r="R9" s="142"/>
      <c r="S9" s="59">
        <f>Land_EIFS_S_DET!S44</f>
        <v>0</v>
      </c>
      <c r="T9" s="15">
        <f>Land_EIFS_S_DET!T44</f>
        <v>0</v>
      </c>
      <c r="U9" s="60">
        <f>Land_EIFS_S_DET!U44</f>
        <v>0</v>
      </c>
      <c r="V9" s="60"/>
      <c r="W9" s="71"/>
      <c r="X9" s="115">
        <f>Land_EIFS_S_DET!X44</f>
        <v>0</v>
      </c>
    </row>
    <row r="10" spans="1:24" s="2" customFormat="1" ht="15.5">
      <c r="A10" s="2">
        <f>Land_EIFS_S_DET!A45</f>
        <v>0</v>
      </c>
      <c r="B10" s="114" t="str">
        <f>Land_EIFS_S_DET!B45</f>
        <v>F_LF2</v>
      </c>
      <c r="C10" s="22" t="str">
        <f>Land_EIFS_S_DET!C45</f>
        <v>Agriculture development</v>
      </c>
      <c r="D10" s="55">
        <f>Land_EIFS_S_DET!D45</f>
        <v>0</v>
      </c>
      <c r="E10" s="23">
        <f>Land_EIFS_S_DET!E45</f>
        <v>0</v>
      </c>
      <c r="F10" s="23">
        <f>Land_EIFS_S_DET!F45</f>
        <v>0</v>
      </c>
      <c r="G10" s="23">
        <f>Land_EIFS_S_DET!G45</f>
        <v>0</v>
      </c>
      <c r="H10" s="23">
        <f>Land_EIFS_S_DET!H45</f>
        <v>0</v>
      </c>
      <c r="I10" s="23">
        <f>Land_EIFS_S_DET!I45</f>
        <v>0</v>
      </c>
      <c r="J10" s="23">
        <f>Land_EIFS_S_DET!J45</f>
        <v>0</v>
      </c>
      <c r="K10" s="44">
        <f>Land_EIFS_S_DET!K45</f>
        <v>0</v>
      </c>
      <c r="L10" s="30">
        <f>Land_EIFS_S_DET!L45</f>
        <v>0</v>
      </c>
      <c r="M10" s="30">
        <f>Land_EIFS_S_DET!M45</f>
        <v>0</v>
      </c>
      <c r="N10" s="30">
        <f>Land_EIFS_S_DET!N45</f>
        <v>0</v>
      </c>
      <c r="O10" s="30">
        <f>Land_EIFS_S_DET!O45</f>
        <v>0</v>
      </c>
      <c r="P10" s="30">
        <f>Land_EIFS_S_DET!P45</f>
        <v>0</v>
      </c>
      <c r="Q10" s="71">
        <f>Land_EIFS_S_DET!Q45</f>
        <v>0</v>
      </c>
      <c r="R10" s="142"/>
      <c r="S10" s="55">
        <f>Land_EIFS_S_DET!S45</f>
        <v>0</v>
      </c>
      <c r="T10" s="23">
        <f>Land_EIFS_S_DET!T45</f>
        <v>0</v>
      </c>
      <c r="U10" s="56">
        <f>Land_EIFS_S_DET!U45</f>
        <v>0</v>
      </c>
      <c r="V10" s="56"/>
      <c r="W10" s="71"/>
      <c r="X10" s="115">
        <f>Land_EIFS_S_DET!X45</f>
        <v>0</v>
      </c>
    </row>
    <row r="11" spans="1:24" s="2" customFormat="1" ht="15.5">
      <c r="A11" s="2">
        <f>Land_EIFS_S_DET!A46</f>
        <v>0</v>
      </c>
      <c r="B11" s="116" t="str">
        <f>Land_EIFS_S_DET!B46</f>
        <v>F_LF3</v>
      </c>
      <c r="C11" s="24" t="str">
        <f>Land_EIFS_S_DET!C46</f>
        <v>Internal conversions, rotations</v>
      </c>
      <c r="D11" s="59">
        <f>Land_EIFS_S_DET!D46</f>
        <v>0</v>
      </c>
      <c r="E11" s="15">
        <f>Land_EIFS_S_DET!E46</f>
        <v>0</v>
      </c>
      <c r="F11" s="15">
        <f>Land_EIFS_S_DET!F46</f>
        <v>0</v>
      </c>
      <c r="G11" s="15">
        <f>Land_EIFS_S_DET!G46</f>
        <v>0</v>
      </c>
      <c r="H11" s="15">
        <f>Land_EIFS_S_DET!H46</f>
        <v>0</v>
      </c>
      <c r="I11" s="15">
        <f>Land_EIFS_S_DET!I46</f>
        <v>0</v>
      </c>
      <c r="J11" s="15">
        <f>Land_EIFS_S_DET!J46</f>
        <v>0</v>
      </c>
      <c r="K11" s="46">
        <f>Land_EIFS_S_DET!K46</f>
        <v>0</v>
      </c>
      <c r="L11" s="30">
        <f>Land_EIFS_S_DET!L46</f>
        <v>0</v>
      </c>
      <c r="M11" s="30">
        <f>Land_EIFS_S_DET!M46</f>
        <v>0</v>
      </c>
      <c r="N11" s="30">
        <f>Land_EIFS_S_DET!N46</f>
        <v>0</v>
      </c>
      <c r="O11" s="30">
        <f>Land_EIFS_S_DET!O46</f>
        <v>0</v>
      </c>
      <c r="P11" s="30">
        <f>Land_EIFS_S_DET!P46</f>
        <v>0</v>
      </c>
      <c r="Q11" s="71">
        <f>Land_EIFS_S_DET!Q46</f>
        <v>0</v>
      </c>
      <c r="R11" s="142"/>
      <c r="S11" s="59">
        <f>Land_EIFS_S_DET!S46</f>
        <v>0</v>
      </c>
      <c r="T11" s="15">
        <f>Land_EIFS_S_DET!T46</f>
        <v>0</v>
      </c>
      <c r="U11" s="60">
        <f>Land_EIFS_S_DET!U46</f>
        <v>0</v>
      </c>
      <c r="V11" s="60"/>
      <c r="W11" s="71"/>
      <c r="X11" s="115">
        <f>Land_EIFS_S_DET!X46</f>
        <v>0</v>
      </c>
    </row>
    <row r="12" spans="1:24" s="2" customFormat="1" ht="15.5">
      <c r="A12" s="2">
        <f>Land_EIFS_S_DET!A47</f>
        <v>0</v>
      </c>
      <c r="B12" s="114" t="str">
        <f>Land_EIFS_S_DET!B47</f>
        <v>F_LF4</v>
      </c>
      <c r="C12" s="22" t="str">
        <f>Land_EIFS_S_DET!C47</f>
        <v xml:space="preserve">Management and alteration of forested land </v>
      </c>
      <c r="D12" s="55">
        <f>Land_EIFS_S_DET!D47</f>
        <v>0</v>
      </c>
      <c r="E12" s="23">
        <f>Land_EIFS_S_DET!E47</f>
        <v>0</v>
      </c>
      <c r="F12" s="23">
        <f>Land_EIFS_S_DET!F47</f>
        <v>0</v>
      </c>
      <c r="G12" s="23">
        <f>Land_EIFS_S_DET!G47</f>
        <v>0</v>
      </c>
      <c r="H12" s="23">
        <f>Land_EIFS_S_DET!H47</f>
        <v>0</v>
      </c>
      <c r="I12" s="23">
        <f>Land_EIFS_S_DET!I47</f>
        <v>0</v>
      </c>
      <c r="J12" s="23">
        <f>Land_EIFS_S_DET!J47</f>
        <v>0</v>
      </c>
      <c r="K12" s="44">
        <f>Land_EIFS_S_DET!K47</f>
        <v>0</v>
      </c>
      <c r="L12" s="30">
        <f>Land_EIFS_S_DET!L47</f>
        <v>0</v>
      </c>
      <c r="M12" s="30">
        <f>Land_EIFS_S_DET!M47</f>
        <v>0</v>
      </c>
      <c r="N12" s="30">
        <f>Land_EIFS_S_DET!N47</f>
        <v>0</v>
      </c>
      <c r="O12" s="30">
        <f>Land_EIFS_S_DET!O47</f>
        <v>0</v>
      </c>
      <c r="P12" s="30">
        <f>Land_EIFS_S_DET!P47</f>
        <v>0</v>
      </c>
      <c r="Q12" s="71">
        <f>Land_EIFS_S_DET!Q47</f>
        <v>0</v>
      </c>
      <c r="R12" s="142"/>
      <c r="S12" s="55">
        <f>Land_EIFS_S_DET!S47</f>
        <v>0</v>
      </c>
      <c r="T12" s="23">
        <f>Land_EIFS_S_DET!T47</f>
        <v>0</v>
      </c>
      <c r="U12" s="56">
        <f>Land_EIFS_S_DET!U47</f>
        <v>0</v>
      </c>
      <c r="V12" s="56"/>
      <c r="W12" s="71"/>
      <c r="X12" s="115">
        <f>Land_EIFS_S_DET!X47</f>
        <v>0</v>
      </c>
    </row>
    <row r="13" spans="1:24" s="2" customFormat="1" ht="15.5">
      <c r="A13" s="2">
        <f>Land_EIFS_S_DET!A48</f>
        <v>0</v>
      </c>
      <c r="B13" s="116" t="str">
        <f>Land_EIFS_S_DET!B48</f>
        <v>F_LF5</v>
      </c>
      <c r="C13" s="24" t="str">
        <f>Land_EIFS_S_DET!C48</f>
        <v xml:space="preserve">Restoration and development of habitats </v>
      </c>
      <c r="D13" s="59">
        <f>Land_EIFS_S_DET!D48</f>
        <v>0</v>
      </c>
      <c r="E13" s="15">
        <f>Land_EIFS_S_DET!E48</f>
        <v>0</v>
      </c>
      <c r="F13" s="15">
        <f>Land_EIFS_S_DET!F48</f>
        <v>0</v>
      </c>
      <c r="G13" s="15">
        <f>Land_EIFS_S_DET!G48</f>
        <v>0</v>
      </c>
      <c r="H13" s="15">
        <f>Land_EIFS_S_DET!H48</f>
        <v>0</v>
      </c>
      <c r="I13" s="15">
        <f>Land_EIFS_S_DET!I48</f>
        <v>0</v>
      </c>
      <c r="J13" s="15">
        <f>Land_EIFS_S_DET!J48</f>
        <v>0</v>
      </c>
      <c r="K13" s="46">
        <f>Land_EIFS_S_DET!K48</f>
        <v>0</v>
      </c>
      <c r="L13" s="30">
        <f>Land_EIFS_S_DET!L48</f>
        <v>0</v>
      </c>
      <c r="M13" s="30">
        <f>Land_EIFS_S_DET!M48</f>
        <v>0</v>
      </c>
      <c r="N13" s="30">
        <f>Land_EIFS_S_DET!N48</f>
        <v>0</v>
      </c>
      <c r="O13" s="30">
        <f>Land_EIFS_S_DET!O48</f>
        <v>0</v>
      </c>
      <c r="P13" s="30">
        <f>Land_EIFS_S_DET!P48</f>
        <v>0</v>
      </c>
      <c r="Q13" s="71">
        <f>Land_EIFS_S_DET!Q48</f>
        <v>0</v>
      </c>
      <c r="R13" s="142"/>
      <c r="S13" s="59">
        <f>Land_EIFS_S_DET!S48</f>
        <v>0</v>
      </c>
      <c r="T13" s="15">
        <f>Land_EIFS_S_DET!T48</f>
        <v>0</v>
      </c>
      <c r="U13" s="60">
        <f>Land_EIFS_S_DET!U48</f>
        <v>0</v>
      </c>
      <c r="V13" s="60"/>
      <c r="W13" s="71"/>
      <c r="X13" s="115">
        <f>Land_EIFS_S_DET!X48</f>
        <v>0</v>
      </c>
    </row>
    <row r="14" spans="1:24" s="2" customFormat="1" ht="15.5">
      <c r="A14" s="2">
        <f>Land_EIFS_S_DET!A49</f>
        <v>0</v>
      </c>
      <c r="B14" s="114" t="str">
        <f>Land_EIFS_S_DET!B49</f>
        <v>F_LF6</v>
      </c>
      <c r="C14" s="22" t="str">
        <f>Land_EIFS_S_DET!C49</f>
        <v>Changes due to natural and multiple causes</v>
      </c>
      <c r="D14" s="55">
        <f>Land_EIFS_S_DET!D49</f>
        <v>0</v>
      </c>
      <c r="E14" s="23">
        <f>Land_EIFS_S_DET!E49</f>
        <v>0</v>
      </c>
      <c r="F14" s="23">
        <f>Land_EIFS_S_DET!F49</f>
        <v>0</v>
      </c>
      <c r="G14" s="23">
        <f>Land_EIFS_S_DET!G49</f>
        <v>0</v>
      </c>
      <c r="H14" s="23">
        <f>Land_EIFS_S_DET!H49</f>
        <v>0</v>
      </c>
      <c r="I14" s="23">
        <f>Land_EIFS_S_DET!I49</f>
        <v>0</v>
      </c>
      <c r="J14" s="23">
        <f>Land_EIFS_S_DET!J49</f>
        <v>0</v>
      </c>
      <c r="K14" s="44">
        <f>Land_EIFS_S_DET!K49</f>
        <v>0</v>
      </c>
      <c r="L14" s="30">
        <f>Land_EIFS_S_DET!L49</f>
        <v>0</v>
      </c>
      <c r="M14" s="30">
        <f>Land_EIFS_S_DET!M49</f>
        <v>0</v>
      </c>
      <c r="N14" s="30">
        <f>Land_EIFS_S_DET!N49</f>
        <v>0</v>
      </c>
      <c r="O14" s="30">
        <f>Land_EIFS_S_DET!O49</f>
        <v>0</v>
      </c>
      <c r="P14" s="30">
        <f>Land_EIFS_S_DET!P49</f>
        <v>0</v>
      </c>
      <c r="Q14" s="71">
        <f>Land_EIFS_S_DET!Q49</f>
        <v>0</v>
      </c>
      <c r="R14" s="142"/>
      <c r="S14" s="55">
        <f>Land_EIFS_S_DET!S49</f>
        <v>0</v>
      </c>
      <c r="T14" s="23">
        <f>Land_EIFS_S_DET!T49</f>
        <v>0</v>
      </c>
      <c r="U14" s="56">
        <f>Land_EIFS_S_DET!U49</f>
        <v>0</v>
      </c>
      <c r="V14" s="56"/>
      <c r="W14" s="71"/>
      <c r="X14" s="115">
        <f>Land_EIFS_S_DET!X49</f>
        <v>0</v>
      </c>
    </row>
    <row r="15" spans="1:24" s="10" customFormat="1" ht="15.5">
      <c r="A15" s="10">
        <f>Land_EIFS_S_DET!A50</f>
        <v>0</v>
      </c>
      <c r="B15" s="119" t="str">
        <f>Land_EIFS_S_DET!B50</f>
        <v>F_LF7</v>
      </c>
      <c r="C15" s="277" t="str">
        <f>Land_EIFS_S_DET!C50</f>
        <v>Other land cover changes n.e.c. and reclassification</v>
      </c>
      <c r="D15" s="96">
        <f>Land_EIFS_S_DET!D50</f>
        <v>0</v>
      </c>
      <c r="E15" s="10">
        <f>Land_EIFS_S_DET!E50</f>
        <v>0</v>
      </c>
      <c r="F15" s="10">
        <f>Land_EIFS_S_DET!F50</f>
        <v>0</v>
      </c>
      <c r="G15" s="10">
        <f>Land_EIFS_S_DET!G50</f>
        <v>0</v>
      </c>
      <c r="H15" s="10">
        <f>Land_EIFS_S_DET!H50</f>
        <v>0</v>
      </c>
      <c r="I15" s="10">
        <f>Land_EIFS_S_DET!I50</f>
        <v>0</v>
      </c>
      <c r="J15" s="10">
        <f>Land_EIFS_S_DET!J50</f>
        <v>0</v>
      </c>
      <c r="K15" s="98">
        <f>Land_EIFS_S_DET!K50</f>
        <v>0</v>
      </c>
      <c r="L15" s="40">
        <f>Land_EIFS_S_DET!L50</f>
        <v>0</v>
      </c>
      <c r="M15" s="40">
        <f>Land_EIFS_S_DET!M50</f>
        <v>0</v>
      </c>
      <c r="N15" s="40">
        <f>Land_EIFS_S_DET!N50</f>
        <v>0</v>
      </c>
      <c r="O15" s="40">
        <f>Land_EIFS_S_DET!O50</f>
        <v>0</v>
      </c>
      <c r="P15" s="40">
        <f>Land_EIFS_S_DET!P50</f>
        <v>0</v>
      </c>
      <c r="Q15" s="186">
        <f>Land_EIFS_S_DET!Q50</f>
        <v>0</v>
      </c>
      <c r="R15" s="282"/>
      <c r="S15" s="96">
        <f>Land_EIFS_S_DET!S50</f>
        <v>0</v>
      </c>
      <c r="T15" s="10">
        <f>Land_EIFS_S_DET!T50</f>
        <v>0</v>
      </c>
      <c r="U15" s="97">
        <f>Land_EIFS_S_DET!U50</f>
        <v>0</v>
      </c>
      <c r="V15" s="97"/>
      <c r="W15" s="186"/>
      <c r="X15" s="120">
        <f>Land_EIFS_S_DET!X50</f>
        <v>0</v>
      </c>
    </row>
    <row r="16" spans="1:24" s="2" customFormat="1" ht="16" thickBot="1">
      <c r="A16" s="2">
        <f>Land_EIFS_S_DET!A51</f>
        <v>0</v>
      </c>
      <c r="B16" s="117" t="str">
        <f>Land_EIFS_S_DET!B51</f>
        <v>F_LF</v>
      </c>
      <c r="C16" s="26" t="str">
        <f>Land_EIFS_S_DET!C51</f>
        <v>Formation of land cover</v>
      </c>
      <c r="D16" s="61">
        <f>Land_EIFS_S_DET!D51</f>
        <v>0</v>
      </c>
      <c r="E16" s="26">
        <f>Land_EIFS_S_DET!E51</f>
        <v>0</v>
      </c>
      <c r="F16" s="26">
        <f>Land_EIFS_S_DET!F51</f>
        <v>0</v>
      </c>
      <c r="G16" s="26">
        <f>Land_EIFS_S_DET!G51</f>
        <v>0</v>
      </c>
      <c r="H16" s="26">
        <f>Land_EIFS_S_DET!H51</f>
        <v>0</v>
      </c>
      <c r="I16" s="26">
        <f>Land_EIFS_S_DET!I51</f>
        <v>0</v>
      </c>
      <c r="J16" s="26">
        <f>Land_EIFS_S_DET!J51</f>
        <v>0</v>
      </c>
      <c r="K16" s="47">
        <f>Land_EIFS_S_DET!K51</f>
        <v>0</v>
      </c>
      <c r="L16" s="33">
        <f>Land_EIFS_S_DET!L51</f>
        <v>0</v>
      </c>
      <c r="M16" s="33">
        <f>Land_EIFS_S_DET!M51</f>
        <v>0</v>
      </c>
      <c r="N16" s="33">
        <f>Land_EIFS_S_DET!N51</f>
        <v>0</v>
      </c>
      <c r="O16" s="33">
        <f>Land_EIFS_S_DET!O51</f>
        <v>0</v>
      </c>
      <c r="P16" s="33">
        <f>Land_EIFS_S_DET!P51</f>
        <v>0</v>
      </c>
      <c r="Q16" s="84">
        <f>Land_EIFS_S_DET!Q51</f>
        <v>0</v>
      </c>
      <c r="R16" s="152"/>
      <c r="S16" s="61">
        <f>Land_EIFS_S_DET!S51</f>
        <v>0</v>
      </c>
      <c r="T16" s="26">
        <f>Land_EIFS_S_DET!T51</f>
        <v>0</v>
      </c>
      <c r="U16" s="62">
        <f>Land_EIFS_S_DET!U51</f>
        <v>0</v>
      </c>
      <c r="V16" s="62"/>
      <c r="W16" s="84"/>
      <c r="X16" s="118">
        <f>Land_EIFS_S_DET!X51</f>
        <v>0</v>
      </c>
    </row>
    <row r="17" spans="1:24" s="2" customFormat="1" ht="16" thickTop="1">
      <c r="A17" s="2">
        <f>Land_EIFS_S_DET!A52</f>
        <v>0</v>
      </c>
      <c r="B17" s="116" t="str">
        <f>Land_EIFS_S_DET!B52</f>
        <v>C_LF1</v>
      </c>
      <c r="C17" s="24" t="str">
        <f>Land_EIFS_S_DET!C52</f>
        <v>Artificial development</v>
      </c>
      <c r="D17" s="59">
        <f>Land_EIFS_S_DET!D52</f>
        <v>0</v>
      </c>
      <c r="E17" s="15">
        <f>Land_EIFS_S_DET!E52</f>
        <v>0</v>
      </c>
      <c r="F17" s="15">
        <f>Land_EIFS_S_DET!F52</f>
        <v>0</v>
      </c>
      <c r="G17" s="15">
        <f>Land_EIFS_S_DET!G52</f>
        <v>0</v>
      </c>
      <c r="H17" s="15">
        <f>Land_EIFS_S_DET!H52</f>
        <v>0</v>
      </c>
      <c r="I17" s="15">
        <f>Land_EIFS_S_DET!I52</f>
        <v>0</v>
      </c>
      <c r="J17" s="15">
        <f>Land_EIFS_S_DET!J52</f>
        <v>0</v>
      </c>
      <c r="K17" s="46">
        <f>Land_EIFS_S_DET!K52</f>
        <v>0</v>
      </c>
      <c r="L17" s="30">
        <f>Land_EIFS_S_DET!L52</f>
        <v>0</v>
      </c>
      <c r="M17" s="30">
        <f>Land_EIFS_S_DET!M52</f>
        <v>0</v>
      </c>
      <c r="N17" s="30">
        <f>Land_EIFS_S_DET!N52</f>
        <v>0</v>
      </c>
      <c r="O17" s="30">
        <f>Land_EIFS_S_DET!O52</f>
        <v>0</v>
      </c>
      <c r="P17" s="30">
        <f>Land_EIFS_S_DET!P52</f>
        <v>0</v>
      </c>
      <c r="Q17" s="71">
        <f>Land_EIFS_S_DET!Q52</f>
        <v>0</v>
      </c>
      <c r="R17" s="142"/>
      <c r="S17" s="59">
        <f>Land_EIFS_S_DET!S52</f>
        <v>0</v>
      </c>
      <c r="T17" s="15">
        <f>Land_EIFS_S_DET!T52</f>
        <v>0</v>
      </c>
      <c r="U17" s="60">
        <f>Land_EIFS_S_DET!U52</f>
        <v>0</v>
      </c>
      <c r="V17" s="60"/>
      <c r="W17" s="71"/>
      <c r="X17" s="115">
        <f>Land_EIFS_S_DET!X52</f>
        <v>0</v>
      </c>
    </row>
    <row r="18" spans="1:24" s="2" customFormat="1" ht="15.5">
      <c r="A18" s="2">
        <f>Land_EIFS_S_DET!A53</f>
        <v>0</v>
      </c>
      <c r="B18" s="114" t="str">
        <f>Land_EIFS_S_DET!B53</f>
        <v>C_LF2</v>
      </c>
      <c r="C18" s="22" t="str">
        <f>Land_EIFS_S_DET!C53</f>
        <v>Agriculture development</v>
      </c>
      <c r="D18" s="55">
        <f>Land_EIFS_S_DET!D53</f>
        <v>0</v>
      </c>
      <c r="E18" s="23">
        <f>Land_EIFS_S_DET!E53</f>
        <v>0</v>
      </c>
      <c r="F18" s="23">
        <f>Land_EIFS_S_DET!F53</f>
        <v>0</v>
      </c>
      <c r="G18" s="23">
        <f>Land_EIFS_S_DET!G53</f>
        <v>0</v>
      </c>
      <c r="H18" s="23">
        <f>Land_EIFS_S_DET!H53</f>
        <v>0</v>
      </c>
      <c r="I18" s="23">
        <f>Land_EIFS_S_DET!I53</f>
        <v>0</v>
      </c>
      <c r="J18" s="23">
        <f>Land_EIFS_S_DET!J53</f>
        <v>0</v>
      </c>
      <c r="K18" s="44">
        <f>Land_EIFS_S_DET!K53</f>
        <v>0</v>
      </c>
      <c r="L18" s="30">
        <f>Land_EIFS_S_DET!L53</f>
        <v>0</v>
      </c>
      <c r="M18" s="30">
        <f>Land_EIFS_S_DET!M53</f>
        <v>0</v>
      </c>
      <c r="N18" s="30">
        <f>Land_EIFS_S_DET!N53</f>
        <v>0</v>
      </c>
      <c r="O18" s="30">
        <f>Land_EIFS_S_DET!O53</f>
        <v>0</v>
      </c>
      <c r="P18" s="30">
        <f>Land_EIFS_S_DET!P53</f>
        <v>0</v>
      </c>
      <c r="Q18" s="71">
        <f>Land_EIFS_S_DET!Q53</f>
        <v>0</v>
      </c>
      <c r="R18" s="142"/>
      <c r="S18" s="55">
        <f>Land_EIFS_S_DET!S53</f>
        <v>0</v>
      </c>
      <c r="T18" s="23">
        <f>Land_EIFS_S_DET!T53</f>
        <v>0</v>
      </c>
      <c r="U18" s="56">
        <f>Land_EIFS_S_DET!U53</f>
        <v>0</v>
      </c>
      <c r="V18" s="56"/>
      <c r="W18" s="71"/>
      <c r="X18" s="115">
        <f>Land_EIFS_S_DET!X53</f>
        <v>0</v>
      </c>
    </row>
    <row r="19" spans="1:24" s="2" customFormat="1" ht="15.5">
      <c r="A19" s="2">
        <f>Land_EIFS_S_DET!A54</f>
        <v>0</v>
      </c>
      <c r="B19" s="116" t="str">
        <f>Land_EIFS_S_DET!B54</f>
        <v>C_LF3</v>
      </c>
      <c r="C19" s="24" t="str">
        <f>Land_EIFS_S_DET!C54</f>
        <v>Internal conversions, rotations</v>
      </c>
      <c r="D19" s="59">
        <f>Land_EIFS_S_DET!D54</f>
        <v>0</v>
      </c>
      <c r="E19" s="15">
        <f>Land_EIFS_S_DET!E54</f>
        <v>0</v>
      </c>
      <c r="F19" s="15">
        <f>Land_EIFS_S_DET!F54</f>
        <v>0</v>
      </c>
      <c r="G19" s="15">
        <f>Land_EIFS_S_DET!G54</f>
        <v>0</v>
      </c>
      <c r="H19" s="15">
        <f>Land_EIFS_S_DET!H54</f>
        <v>0</v>
      </c>
      <c r="I19" s="15">
        <f>Land_EIFS_S_DET!I54</f>
        <v>0</v>
      </c>
      <c r="J19" s="15">
        <f>Land_EIFS_S_DET!J54</f>
        <v>0</v>
      </c>
      <c r="K19" s="46">
        <f>Land_EIFS_S_DET!K54</f>
        <v>0</v>
      </c>
      <c r="L19" s="30">
        <f>Land_EIFS_S_DET!L54</f>
        <v>0</v>
      </c>
      <c r="M19" s="30">
        <f>Land_EIFS_S_DET!M54</f>
        <v>0</v>
      </c>
      <c r="N19" s="30">
        <f>Land_EIFS_S_DET!N54</f>
        <v>0</v>
      </c>
      <c r="O19" s="30">
        <f>Land_EIFS_S_DET!O54</f>
        <v>0</v>
      </c>
      <c r="P19" s="30">
        <f>Land_EIFS_S_DET!P54</f>
        <v>0</v>
      </c>
      <c r="Q19" s="71">
        <f>Land_EIFS_S_DET!Q54</f>
        <v>0</v>
      </c>
      <c r="R19" s="142"/>
      <c r="S19" s="59">
        <f>Land_EIFS_S_DET!S54</f>
        <v>0</v>
      </c>
      <c r="T19" s="15">
        <f>Land_EIFS_S_DET!T54</f>
        <v>0</v>
      </c>
      <c r="U19" s="60">
        <f>Land_EIFS_S_DET!U54</f>
        <v>0</v>
      </c>
      <c r="V19" s="60"/>
      <c r="W19" s="71"/>
      <c r="X19" s="115">
        <f>Land_EIFS_S_DET!X54</f>
        <v>0</v>
      </c>
    </row>
    <row r="20" spans="1:24" s="2" customFormat="1" ht="15.5">
      <c r="A20" s="2">
        <f>Land_EIFS_S_DET!A55</f>
        <v>0</v>
      </c>
      <c r="B20" s="114" t="str">
        <f>Land_EIFS_S_DET!B55</f>
        <v>C_LF4</v>
      </c>
      <c r="C20" s="22" t="str">
        <f>Land_EIFS_S_DET!C55</f>
        <v xml:space="preserve">Management and alteration of forested land </v>
      </c>
      <c r="D20" s="55">
        <f>Land_EIFS_S_DET!D55</f>
        <v>0</v>
      </c>
      <c r="E20" s="23">
        <f>Land_EIFS_S_DET!E55</f>
        <v>0</v>
      </c>
      <c r="F20" s="23">
        <f>Land_EIFS_S_DET!F55</f>
        <v>0</v>
      </c>
      <c r="G20" s="23">
        <f>Land_EIFS_S_DET!G55</f>
        <v>0</v>
      </c>
      <c r="H20" s="23">
        <f>Land_EIFS_S_DET!H55</f>
        <v>0</v>
      </c>
      <c r="I20" s="23">
        <f>Land_EIFS_S_DET!I55</f>
        <v>0</v>
      </c>
      <c r="J20" s="23">
        <f>Land_EIFS_S_DET!J55</f>
        <v>0</v>
      </c>
      <c r="K20" s="44">
        <f>Land_EIFS_S_DET!K55</f>
        <v>0</v>
      </c>
      <c r="L20" s="30">
        <f>Land_EIFS_S_DET!L55</f>
        <v>0</v>
      </c>
      <c r="M20" s="30">
        <f>Land_EIFS_S_DET!M55</f>
        <v>0</v>
      </c>
      <c r="N20" s="30">
        <f>Land_EIFS_S_DET!N55</f>
        <v>0</v>
      </c>
      <c r="O20" s="30">
        <f>Land_EIFS_S_DET!O55</f>
        <v>0</v>
      </c>
      <c r="P20" s="30">
        <f>Land_EIFS_S_DET!P55</f>
        <v>0</v>
      </c>
      <c r="Q20" s="71">
        <f>Land_EIFS_S_DET!Q55</f>
        <v>0</v>
      </c>
      <c r="R20" s="142"/>
      <c r="S20" s="55">
        <f>Land_EIFS_S_DET!S55</f>
        <v>0</v>
      </c>
      <c r="T20" s="23">
        <f>Land_EIFS_S_DET!T55</f>
        <v>0</v>
      </c>
      <c r="U20" s="56">
        <f>Land_EIFS_S_DET!U55</f>
        <v>0</v>
      </c>
      <c r="V20" s="56"/>
      <c r="W20" s="71"/>
      <c r="X20" s="115">
        <f>Land_EIFS_S_DET!X55</f>
        <v>0</v>
      </c>
    </row>
    <row r="21" spans="1:24" s="2" customFormat="1" ht="15.5">
      <c r="A21" s="2">
        <f>Land_EIFS_S_DET!A56</f>
        <v>0</v>
      </c>
      <c r="B21" s="116" t="str">
        <f>Land_EIFS_S_DET!B56</f>
        <v>C_LF5</v>
      </c>
      <c r="C21" s="24" t="str">
        <f>Land_EIFS_S_DET!C56</f>
        <v xml:space="preserve">Restoration and development of habitats </v>
      </c>
      <c r="D21" s="59">
        <f>Land_EIFS_S_DET!D56</f>
        <v>0</v>
      </c>
      <c r="E21" s="15">
        <f>Land_EIFS_S_DET!E56</f>
        <v>0</v>
      </c>
      <c r="F21" s="15">
        <f>Land_EIFS_S_DET!F56</f>
        <v>0</v>
      </c>
      <c r="G21" s="15">
        <f>Land_EIFS_S_DET!G56</f>
        <v>0</v>
      </c>
      <c r="H21" s="15">
        <f>Land_EIFS_S_DET!H56</f>
        <v>0</v>
      </c>
      <c r="I21" s="15">
        <f>Land_EIFS_S_DET!I56</f>
        <v>0</v>
      </c>
      <c r="J21" s="15">
        <f>Land_EIFS_S_DET!J56</f>
        <v>0</v>
      </c>
      <c r="K21" s="46">
        <f>Land_EIFS_S_DET!K56</f>
        <v>0</v>
      </c>
      <c r="L21" s="30">
        <f>Land_EIFS_S_DET!L56</f>
        <v>0</v>
      </c>
      <c r="M21" s="30">
        <f>Land_EIFS_S_DET!M56</f>
        <v>0</v>
      </c>
      <c r="N21" s="30">
        <f>Land_EIFS_S_DET!N56</f>
        <v>0</v>
      </c>
      <c r="O21" s="30">
        <f>Land_EIFS_S_DET!O56</f>
        <v>0</v>
      </c>
      <c r="P21" s="30">
        <f>Land_EIFS_S_DET!P56</f>
        <v>0</v>
      </c>
      <c r="Q21" s="71">
        <f>Land_EIFS_S_DET!Q56</f>
        <v>0</v>
      </c>
      <c r="R21" s="142"/>
      <c r="S21" s="59">
        <f>Land_EIFS_S_DET!S56</f>
        <v>0</v>
      </c>
      <c r="T21" s="15">
        <f>Land_EIFS_S_DET!T56</f>
        <v>0</v>
      </c>
      <c r="U21" s="60">
        <f>Land_EIFS_S_DET!U56</f>
        <v>0</v>
      </c>
      <c r="V21" s="60"/>
      <c r="W21" s="71"/>
      <c r="X21" s="115">
        <f>Land_EIFS_S_DET!X56</f>
        <v>0</v>
      </c>
    </row>
    <row r="22" spans="1:24" s="2" customFormat="1" ht="15.5">
      <c r="A22" s="2">
        <f>Land_EIFS_S_DET!A57</f>
        <v>0</v>
      </c>
      <c r="B22" s="114" t="str">
        <f>Land_EIFS_S_DET!B57</f>
        <v>C_LF6</v>
      </c>
      <c r="C22" s="22" t="str">
        <f>Land_EIFS_S_DET!C57</f>
        <v>Changes of land-cover due to natural and multiple causes</v>
      </c>
      <c r="D22" s="55">
        <f>Land_EIFS_S_DET!D57</f>
        <v>0</v>
      </c>
      <c r="E22" s="23">
        <f>Land_EIFS_S_DET!E57</f>
        <v>0</v>
      </c>
      <c r="F22" s="23">
        <f>Land_EIFS_S_DET!F57</f>
        <v>0</v>
      </c>
      <c r="G22" s="23">
        <f>Land_EIFS_S_DET!G57</f>
        <v>0</v>
      </c>
      <c r="H22" s="23">
        <f>Land_EIFS_S_DET!H57</f>
        <v>0</v>
      </c>
      <c r="I22" s="23">
        <f>Land_EIFS_S_DET!I57</f>
        <v>0</v>
      </c>
      <c r="J22" s="23">
        <f>Land_EIFS_S_DET!J57</f>
        <v>0</v>
      </c>
      <c r="K22" s="44">
        <f>Land_EIFS_S_DET!K57</f>
        <v>0</v>
      </c>
      <c r="L22" s="30">
        <f>Land_EIFS_S_DET!L57</f>
        <v>0</v>
      </c>
      <c r="M22" s="30">
        <f>Land_EIFS_S_DET!M57</f>
        <v>0</v>
      </c>
      <c r="N22" s="30">
        <f>Land_EIFS_S_DET!N57</f>
        <v>0</v>
      </c>
      <c r="O22" s="30">
        <f>Land_EIFS_S_DET!O57</f>
        <v>0</v>
      </c>
      <c r="P22" s="30">
        <f>Land_EIFS_S_DET!P57</f>
        <v>0</v>
      </c>
      <c r="Q22" s="71">
        <f>Land_EIFS_S_DET!Q57</f>
        <v>0</v>
      </c>
      <c r="R22" s="142"/>
      <c r="S22" s="55">
        <f>Land_EIFS_S_DET!S57</f>
        <v>0</v>
      </c>
      <c r="T22" s="23">
        <f>Land_EIFS_S_DET!T57</f>
        <v>0</v>
      </c>
      <c r="U22" s="56">
        <f>Land_EIFS_S_DET!U57</f>
        <v>0</v>
      </c>
      <c r="V22" s="56"/>
      <c r="W22" s="71"/>
      <c r="X22" s="115">
        <f>Land_EIFS_S_DET!X57</f>
        <v>0</v>
      </c>
    </row>
    <row r="23" spans="1:24" s="10" customFormat="1" ht="15.5">
      <c r="A23" s="10">
        <f>Land_EIFS_S_DET!A58</f>
        <v>0</v>
      </c>
      <c r="B23" s="119" t="str">
        <f>Land_EIFS_S_DET!B58</f>
        <v>C_LF7</v>
      </c>
      <c r="C23" s="277" t="str">
        <f>Land_EIFS_S_DET!C58</f>
        <v>Other land cover changes n.e.c. and reclassification</v>
      </c>
      <c r="D23" s="96">
        <f>Land_EIFS_S_DET!D58</f>
        <v>0</v>
      </c>
      <c r="E23" s="10">
        <f>Land_EIFS_S_DET!E58</f>
        <v>0</v>
      </c>
      <c r="F23" s="10">
        <f>Land_EIFS_S_DET!F58</f>
        <v>0</v>
      </c>
      <c r="G23" s="10">
        <f>Land_EIFS_S_DET!G58</f>
        <v>0</v>
      </c>
      <c r="H23" s="10">
        <f>Land_EIFS_S_DET!H58</f>
        <v>0</v>
      </c>
      <c r="I23" s="10">
        <f>Land_EIFS_S_DET!I58</f>
        <v>0</v>
      </c>
      <c r="J23" s="10">
        <f>Land_EIFS_S_DET!J58</f>
        <v>0</v>
      </c>
      <c r="K23" s="98">
        <f>Land_EIFS_S_DET!K58</f>
        <v>0</v>
      </c>
      <c r="L23" s="40">
        <f>Land_EIFS_S_DET!L58</f>
        <v>0</v>
      </c>
      <c r="M23" s="40">
        <f>Land_EIFS_S_DET!M58</f>
        <v>0</v>
      </c>
      <c r="N23" s="40">
        <f>Land_EIFS_S_DET!N58</f>
        <v>0</v>
      </c>
      <c r="O23" s="40">
        <f>Land_EIFS_S_DET!O58</f>
        <v>0</v>
      </c>
      <c r="P23" s="40">
        <f>Land_EIFS_S_DET!P58</f>
        <v>0</v>
      </c>
      <c r="Q23" s="186">
        <f>Land_EIFS_S_DET!Q58</f>
        <v>0</v>
      </c>
      <c r="R23" s="282"/>
      <c r="S23" s="96">
        <f>Land_EIFS_S_DET!S58</f>
        <v>0</v>
      </c>
      <c r="T23" s="10">
        <f>Land_EIFS_S_DET!T58</f>
        <v>0</v>
      </c>
      <c r="U23" s="97">
        <f>Land_EIFS_S_DET!U58</f>
        <v>0</v>
      </c>
      <c r="V23" s="97"/>
      <c r="W23" s="186"/>
      <c r="X23" s="120">
        <f>Land_EIFS_S_DET!X58</f>
        <v>0</v>
      </c>
    </row>
    <row r="24" spans="1:24" s="2" customFormat="1" ht="16" thickBot="1">
      <c r="A24" s="2">
        <f>Land_EIFS_S_DET!A59</f>
        <v>0</v>
      </c>
      <c r="B24" s="117" t="str">
        <f>Land_EIFS_S_DET!B59</f>
        <v>C_LF</v>
      </c>
      <c r="C24" s="26" t="str">
        <f>Land_EIFS_S_DET!C59</f>
        <v>Consumption of land cover</v>
      </c>
      <c r="D24" s="61">
        <f>Land_EIFS_S_DET!D59</f>
        <v>0</v>
      </c>
      <c r="E24" s="26">
        <f>Land_EIFS_S_DET!E59</f>
        <v>0</v>
      </c>
      <c r="F24" s="26">
        <f>Land_EIFS_S_DET!F59</f>
        <v>0</v>
      </c>
      <c r="G24" s="26">
        <f>Land_EIFS_S_DET!G59</f>
        <v>0</v>
      </c>
      <c r="H24" s="26">
        <f>Land_EIFS_S_DET!H59</f>
        <v>0</v>
      </c>
      <c r="I24" s="26">
        <f>Land_EIFS_S_DET!I59</f>
        <v>0</v>
      </c>
      <c r="J24" s="26">
        <f>Land_EIFS_S_DET!J59</f>
        <v>0</v>
      </c>
      <c r="K24" s="47">
        <f>Land_EIFS_S_DET!K59</f>
        <v>0</v>
      </c>
      <c r="L24" s="33">
        <f>Land_EIFS_S_DET!L59</f>
        <v>0</v>
      </c>
      <c r="M24" s="33">
        <f>Land_EIFS_S_DET!M59</f>
        <v>0</v>
      </c>
      <c r="N24" s="33">
        <f>Land_EIFS_S_DET!N59</f>
        <v>0</v>
      </c>
      <c r="O24" s="33">
        <f>Land_EIFS_S_DET!O59</f>
        <v>0</v>
      </c>
      <c r="P24" s="33">
        <f>Land_EIFS_S_DET!P59</f>
        <v>0</v>
      </c>
      <c r="Q24" s="84">
        <f>Land_EIFS_S_DET!Q59</f>
        <v>0</v>
      </c>
      <c r="R24" s="152"/>
      <c r="S24" s="61">
        <f>Land_EIFS_S_DET!S59</f>
        <v>0</v>
      </c>
      <c r="T24" s="26">
        <f>Land_EIFS_S_DET!T59</f>
        <v>0</v>
      </c>
      <c r="U24" s="62">
        <f>Land_EIFS_S_DET!U59</f>
        <v>0</v>
      </c>
      <c r="V24" s="62"/>
      <c r="W24" s="84"/>
      <c r="X24" s="118">
        <f>Land_EIFS_S_DET!X59</f>
        <v>0</v>
      </c>
    </row>
    <row r="25" spans="1:24" s="2" customFormat="1" ht="37.5" customHeight="1" thickTop="1">
      <c r="A25" s="2">
        <f>Land_EIFS_S_DET!A62</f>
        <v>0</v>
      </c>
      <c r="B25" s="312" t="s">
        <v>378</v>
      </c>
      <c r="C25" s="313" t="s">
        <v>379</v>
      </c>
      <c r="D25" s="314">
        <f>Land_EIFS_S_DET!D62</f>
        <v>0</v>
      </c>
      <c r="E25" s="315">
        <f>Land_EIFS_S_DET!E62</f>
        <v>0</v>
      </c>
      <c r="F25" s="315">
        <f>Land_EIFS_S_DET!F62</f>
        <v>0</v>
      </c>
      <c r="G25" s="315">
        <f>Land_EIFS_S_DET!G62</f>
        <v>0</v>
      </c>
      <c r="H25" s="315">
        <f>Land_EIFS_S_DET!H62</f>
        <v>0</v>
      </c>
      <c r="I25" s="315">
        <f>Land_EIFS_S_DET!I62</f>
        <v>0</v>
      </c>
      <c r="J25" s="315">
        <f>Land_EIFS_S_DET!J62</f>
        <v>0</v>
      </c>
      <c r="K25" s="316">
        <f>Land_EIFS_S_DET!K62</f>
        <v>0</v>
      </c>
      <c r="L25" s="30">
        <f>Land_EIFS_S_DET!L62</f>
        <v>0</v>
      </c>
      <c r="M25" s="30">
        <f>Land_EIFS_S_DET!M62</f>
        <v>0</v>
      </c>
      <c r="N25" s="30">
        <f>Land_EIFS_S_DET!N62</f>
        <v>0</v>
      </c>
      <c r="O25" s="30">
        <f>Land_EIFS_S_DET!O62</f>
        <v>0</v>
      </c>
      <c r="P25" s="30">
        <f>Land_EIFS_S_DET!P62</f>
        <v>0</v>
      </c>
      <c r="Q25" s="71">
        <f>Land_EIFS_S_DET!Q62</f>
        <v>0</v>
      </c>
      <c r="R25" s="142"/>
      <c r="S25" s="314">
        <f>Land_EIFS_S_DET!S62</f>
        <v>0</v>
      </c>
      <c r="T25" s="315">
        <f>Land_EIFS_S_DET!T62</f>
        <v>0</v>
      </c>
      <c r="U25" s="317">
        <f>Land_EIFS_S_DET!U62</f>
        <v>0</v>
      </c>
      <c r="V25" s="317"/>
      <c r="W25" s="71"/>
      <c r="X25" s="115">
        <f>Land_EIFS_S_DET!X62</f>
        <v>0</v>
      </c>
    </row>
    <row r="26" spans="1:24" s="2" customFormat="1" ht="16" thickBot="1">
      <c r="A26" s="2">
        <f>Land_EIFS_S_DET!A96</f>
        <v>0</v>
      </c>
      <c r="B26" s="117" t="str">
        <f>Land_EIFS_S_DET!B96</f>
        <v>LC2</v>
      </c>
      <c r="C26" s="26" t="str">
        <f>Land_EIFS_S_DET!C96</f>
        <v>Closing stock of land cover</v>
      </c>
      <c r="D26" s="61">
        <f>Land_EIFS_S_DET!D96</f>
        <v>0</v>
      </c>
      <c r="E26" s="26">
        <f>Land_EIFS_S_DET!E96</f>
        <v>0</v>
      </c>
      <c r="F26" s="26">
        <f>Land_EIFS_S_DET!F96</f>
        <v>0</v>
      </c>
      <c r="G26" s="26">
        <f>Land_EIFS_S_DET!G96</f>
        <v>0</v>
      </c>
      <c r="H26" s="26">
        <f>Land_EIFS_S_DET!H96</f>
        <v>0</v>
      </c>
      <c r="I26" s="26">
        <f>Land_EIFS_S_DET!I96</f>
        <v>0</v>
      </c>
      <c r="J26" s="26">
        <f>Land_EIFS_S_DET!J96</f>
        <v>0</v>
      </c>
      <c r="K26" s="47">
        <f>Land_EIFS_S_DET!K96</f>
        <v>0</v>
      </c>
      <c r="L26" s="33">
        <f>Land_EIFS_S_DET!L96</f>
        <v>0</v>
      </c>
      <c r="M26" s="33">
        <f>Land_EIFS_S_DET!M96</f>
        <v>0</v>
      </c>
      <c r="N26" s="33">
        <f>Land_EIFS_S_DET!N96</f>
        <v>0</v>
      </c>
      <c r="O26" s="33">
        <f>Land_EIFS_S_DET!O96</f>
        <v>0</v>
      </c>
      <c r="P26" s="33">
        <f>Land_EIFS_S_DET!P96</f>
        <v>0</v>
      </c>
      <c r="Q26" s="84">
        <f>Land_EIFS_S_DET!Q96</f>
        <v>0</v>
      </c>
      <c r="R26" s="152"/>
      <c r="S26" s="61">
        <f>Land_EIFS_S_DET!S96</f>
        <v>0</v>
      </c>
      <c r="T26" s="26">
        <f>Land_EIFS_S_DET!T96</f>
        <v>0</v>
      </c>
      <c r="U26" s="62">
        <f>Land_EIFS_S_DET!U96</f>
        <v>0</v>
      </c>
      <c r="V26" s="62"/>
      <c r="W26" s="84"/>
      <c r="X26" s="118">
        <f>Land_EIFS_S_DET!X96</f>
        <v>0</v>
      </c>
    </row>
    <row r="27" spans="1:24" ht="19" thickTop="1">
      <c r="A27" s="8">
        <f>Land_EIFS_S_DET!A97</f>
        <v>0</v>
      </c>
      <c r="B27" s="112" t="str">
        <f>Land_EIFS_S_DET!B97</f>
        <v>I.2 Basic river systems account [SRMU]</v>
      </c>
      <c r="C27" s="5"/>
      <c r="D27" s="5">
        <f>Land_EIFS_S_DET!D97</f>
        <v>0</v>
      </c>
      <c r="E27" s="5">
        <f>Land_EIFS_S_DET!E97</f>
        <v>0</v>
      </c>
      <c r="F27" s="5">
        <f>Land_EIFS_S_DET!F97</f>
        <v>0</v>
      </c>
      <c r="G27" s="5">
        <f>Land_EIFS_S_DET!G97</f>
        <v>0</v>
      </c>
      <c r="H27" s="5">
        <f>Land_EIFS_S_DET!H97</f>
        <v>0</v>
      </c>
      <c r="I27" s="5">
        <f>Land_EIFS_S_DET!I97</f>
        <v>0</v>
      </c>
      <c r="J27" s="5">
        <f>Land_EIFS_S_DET!J97</f>
        <v>0</v>
      </c>
      <c r="K27" s="6">
        <f>Land_EIFS_S_DET!K97</f>
        <v>0</v>
      </c>
      <c r="L27" s="5">
        <f>Land_EIFS_S_DET!L97</f>
        <v>0</v>
      </c>
      <c r="M27" s="5">
        <f>Land_EIFS_S_DET!M97</f>
        <v>0</v>
      </c>
      <c r="N27" s="5">
        <f>Land_EIFS_S_DET!N97</f>
        <v>0</v>
      </c>
      <c r="O27" s="5">
        <f>Land_EIFS_S_DET!O97</f>
        <v>0</v>
      </c>
      <c r="P27" s="5">
        <f>Land_EIFS_S_DET!P97</f>
        <v>0</v>
      </c>
      <c r="Q27" s="5">
        <f>Land_EIFS_S_DET!Q97</f>
        <v>0</v>
      </c>
      <c r="R27" s="5"/>
      <c r="S27" s="6">
        <f>Land_EIFS_S_DET!S97</f>
        <v>0</v>
      </c>
      <c r="T27" s="6">
        <f>Land_EIFS_S_DET!T97</f>
        <v>0</v>
      </c>
      <c r="U27" s="6">
        <f>Land_EIFS_S_DET!U97</f>
        <v>0</v>
      </c>
      <c r="V27" s="6"/>
      <c r="W27" s="6"/>
      <c r="X27" s="113">
        <f>Land_EIFS_S_DET!X97</f>
        <v>0</v>
      </c>
    </row>
    <row r="28" spans="1:24" s="2" customFormat="1" ht="15.5">
      <c r="A28" s="2">
        <f>Land_EIFS_S_DET!A98</f>
        <v>0</v>
      </c>
      <c r="B28" s="121" t="str">
        <f>Land_EIFS_S_DET!B98</f>
        <v>RS1</v>
      </c>
      <c r="C28" s="35" t="str">
        <f>Land_EIFS_S_DET!C98</f>
        <v>Opening basic stock of rivers</v>
      </c>
      <c r="D28" s="139">
        <f>Land_EIFS_S_DET!D98</f>
        <v>0</v>
      </c>
      <c r="E28" s="32">
        <f>Land_EIFS_S_DET!E98</f>
        <v>0</v>
      </c>
      <c r="F28" s="32">
        <f>Land_EIFS_S_DET!F98</f>
        <v>0</v>
      </c>
      <c r="G28" s="32">
        <f>Land_EIFS_S_DET!G98</f>
        <v>0</v>
      </c>
      <c r="H28" s="32">
        <f>Land_EIFS_S_DET!H98</f>
        <v>0</v>
      </c>
      <c r="I28" s="32">
        <f>Land_EIFS_S_DET!I98</f>
        <v>0</v>
      </c>
      <c r="J28" s="32">
        <f>Land_EIFS_S_DET!J98</f>
        <v>0</v>
      </c>
      <c r="K28" s="32">
        <f>Land_EIFS_S_DET!K98</f>
        <v>0</v>
      </c>
      <c r="L28" s="82">
        <f>Land_EIFS_S_DET!L98</f>
        <v>0</v>
      </c>
      <c r="M28" s="35">
        <f>Land_EIFS_S_DET!M98</f>
        <v>0</v>
      </c>
      <c r="N28" s="35">
        <f>Land_EIFS_S_DET!N98</f>
        <v>0</v>
      </c>
      <c r="O28" s="35">
        <f>Land_EIFS_S_DET!O98</f>
        <v>0</v>
      </c>
      <c r="P28" s="35">
        <f>Land_EIFS_S_DET!P98</f>
        <v>0</v>
      </c>
      <c r="Q28" s="77">
        <f>Land_EIFS_S_DET!Q98</f>
        <v>0</v>
      </c>
      <c r="R28" s="35"/>
      <c r="S28" s="32">
        <f>Land_EIFS_S_DET!S98</f>
        <v>0</v>
      </c>
      <c r="T28" s="32">
        <f>Land_EIFS_S_DET!T98</f>
        <v>0</v>
      </c>
      <c r="U28" s="32">
        <f>Land_EIFS_S_DET!U98</f>
        <v>0</v>
      </c>
      <c r="V28" s="32"/>
      <c r="W28" s="122"/>
      <c r="X28" s="122">
        <f>Land_EIFS_S_DET!X98</f>
        <v>0</v>
      </c>
    </row>
    <row r="29" spans="1:24" s="2" customFormat="1" ht="15.5">
      <c r="B29" s="182" t="str">
        <f>Land_EIFS_S_DET!B103</f>
        <v>RSF1</v>
      </c>
      <c r="C29" s="183" t="str">
        <f>Land_EIFS_S_DET!C103</f>
        <v>Change of due to water use and rivers management</v>
      </c>
      <c r="D29" s="139"/>
      <c r="E29" s="32"/>
      <c r="F29" s="32"/>
      <c r="G29" s="32"/>
      <c r="H29" s="32"/>
      <c r="I29" s="32"/>
      <c r="J29" s="32"/>
      <c r="K29" s="32"/>
      <c r="L29" s="147"/>
      <c r="M29" s="37"/>
      <c r="N29" s="37"/>
      <c r="O29" s="37"/>
      <c r="P29" s="37"/>
      <c r="Q29" s="66"/>
      <c r="R29" s="37"/>
      <c r="S29" s="32"/>
      <c r="T29" s="32"/>
      <c r="U29" s="32"/>
      <c r="V29" s="32"/>
      <c r="W29" s="122"/>
      <c r="X29" s="122"/>
    </row>
    <row r="30" spans="1:24" s="2" customFormat="1" ht="15.5">
      <c r="B30" s="184" t="str">
        <f>Land_EIFS_S_DET!B107</f>
        <v>RSF2</v>
      </c>
      <c r="C30" s="185" t="str">
        <f>Land_EIFS_S_DET!C107</f>
        <v>Change due to natural causes &amp; unknown</v>
      </c>
      <c r="D30" s="139"/>
      <c r="E30" s="32"/>
      <c r="F30" s="32"/>
      <c r="G30" s="32"/>
      <c r="H30" s="32"/>
      <c r="I30" s="32"/>
      <c r="J30" s="32"/>
      <c r="K30" s="32"/>
      <c r="L30" s="82"/>
      <c r="M30" s="35"/>
      <c r="N30" s="35"/>
      <c r="O30" s="35"/>
      <c r="P30" s="35"/>
      <c r="Q30" s="77"/>
      <c r="R30" s="35"/>
      <c r="S30" s="32"/>
      <c r="T30" s="32"/>
      <c r="U30" s="32"/>
      <c r="V30" s="32"/>
      <c r="W30" s="122"/>
      <c r="X30" s="122"/>
    </row>
    <row r="31" spans="1:24" s="15" customFormat="1" ht="15.5">
      <c r="A31" s="15">
        <f>Land_EIFS_S_DET!A108</f>
        <v>0</v>
      </c>
      <c r="B31" s="123" t="str">
        <f>Land_EIFS_S_DET!B108</f>
        <v>RSF3</v>
      </c>
      <c r="C31" s="37" t="str">
        <f>Land_EIFS_S_DET!C108</f>
        <v>Net change in river basic stocks</v>
      </c>
      <c r="D31" s="139">
        <f>Land_EIFS_S_DET!D108</f>
        <v>0</v>
      </c>
      <c r="E31" s="32">
        <f>Land_EIFS_S_DET!E108</f>
        <v>0</v>
      </c>
      <c r="F31" s="32">
        <f>Land_EIFS_S_DET!F108</f>
        <v>0</v>
      </c>
      <c r="G31" s="32">
        <f>Land_EIFS_S_DET!G108</f>
        <v>0</v>
      </c>
      <c r="H31" s="32">
        <f>Land_EIFS_S_DET!H108</f>
        <v>0</v>
      </c>
      <c r="I31" s="32">
        <f>Land_EIFS_S_DET!I108</f>
        <v>0</v>
      </c>
      <c r="J31" s="32">
        <f>Land_EIFS_S_DET!J108</f>
        <v>0</v>
      </c>
      <c r="K31" s="32">
        <f>Land_EIFS_S_DET!K108</f>
        <v>0</v>
      </c>
      <c r="L31" s="147">
        <f>Land_EIFS_S_DET!L108</f>
        <v>0</v>
      </c>
      <c r="M31" s="37">
        <f>Land_EIFS_S_DET!M108</f>
        <v>0</v>
      </c>
      <c r="N31" s="37">
        <f>Land_EIFS_S_DET!N108</f>
        <v>0</v>
      </c>
      <c r="O31" s="37">
        <f>Land_EIFS_S_DET!O108</f>
        <v>0</v>
      </c>
      <c r="P31" s="37">
        <f>Land_EIFS_S_DET!P108</f>
        <v>0</v>
      </c>
      <c r="Q31" s="66">
        <f>Land_EIFS_S_DET!Q108</f>
        <v>0</v>
      </c>
      <c r="R31" s="37"/>
      <c r="S31" s="32">
        <f>Land_EIFS_S_DET!S108</f>
        <v>0</v>
      </c>
      <c r="T31" s="32">
        <f>Land_EIFS_S_DET!T108</f>
        <v>0</v>
      </c>
      <c r="U31" s="32">
        <f>Land_EIFS_S_DET!U108</f>
        <v>0</v>
      </c>
      <c r="V31" s="32"/>
      <c r="W31" s="122"/>
      <c r="X31" s="122">
        <f>Land_EIFS_S_DET!X108</f>
        <v>0</v>
      </c>
    </row>
    <row r="32" spans="1:24" s="2" customFormat="1" ht="16" thickBot="1">
      <c r="A32" s="2">
        <f>Land_EIFS_S_DET!A109</f>
        <v>0</v>
      </c>
      <c r="B32" s="128" t="str">
        <f>Land_EIFS_S_DET!B109</f>
        <v>RS2</v>
      </c>
      <c r="C32" s="34" t="str">
        <f>Land_EIFS_S_DET!C109</f>
        <v>Closing basic stock of rivers</v>
      </c>
      <c r="D32" s="152">
        <f>Land_EIFS_S_DET!D109</f>
        <v>0</v>
      </c>
      <c r="E32" s="33">
        <f>Land_EIFS_S_DET!E109</f>
        <v>0</v>
      </c>
      <c r="F32" s="33">
        <f>Land_EIFS_S_DET!F109</f>
        <v>0</v>
      </c>
      <c r="G32" s="33">
        <f>Land_EIFS_S_DET!G109</f>
        <v>0</v>
      </c>
      <c r="H32" s="33">
        <f>Land_EIFS_S_DET!H109</f>
        <v>0</v>
      </c>
      <c r="I32" s="33">
        <f>Land_EIFS_S_DET!I109</f>
        <v>0</v>
      </c>
      <c r="J32" s="33">
        <f>Land_EIFS_S_DET!J109</f>
        <v>0</v>
      </c>
      <c r="K32" s="33">
        <f>Land_EIFS_S_DET!K109</f>
        <v>0</v>
      </c>
      <c r="L32" s="141">
        <f>Land_EIFS_S_DET!L109</f>
        <v>0</v>
      </c>
      <c r="M32" s="34">
        <f>Land_EIFS_S_DET!M109</f>
        <v>0</v>
      </c>
      <c r="N32" s="34">
        <f>Land_EIFS_S_DET!N109</f>
        <v>0</v>
      </c>
      <c r="O32" s="34">
        <f>Land_EIFS_S_DET!O109</f>
        <v>0</v>
      </c>
      <c r="P32" s="34">
        <f>Land_EIFS_S_DET!P109</f>
        <v>0</v>
      </c>
      <c r="Q32" s="69">
        <f>Land_EIFS_S_DET!Q109</f>
        <v>0</v>
      </c>
      <c r="R32" s="34"/>
      <c r="S32" s="33">
        <f>Land_EIFS_S_DET!S109</f>
        <v>0</v>
      </c>
      <c r="T32" s="33">
        <f>Land_EIFS_S_DET!T109</f>
        <v>0</v>
      </c>
      <c r="U32" s="33">
        <f>Land_EIFS_S_DET!U109</f>
        <v>0</v>
      </c>
      <c r="V32" s="33"/>
      <c r="W32" s="118"/>
      <c r="X32" s="118">
        <f>Land_EIFS_S_DET!X109</f>
        <v>0</v>
      </c>
    </row>
    <row r="33" spans="1:24" s="15" customFormat="1" ht="7.5" customHeight="1" thickTop="1">
      <c r="B33" s="30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</row>
    <row r="34" spans="1:24" ht="18.5">
      <c r="A34" s="8">
        <f>Land_EIFS_S_DET!A110</f>
        <v>0</v>
      </c>
      <c r="B34" s="112" t="str">
        <f>Land_EIFS_S_DET!B110</f>
        <v>II. Accessible ecosystem infrastructure potential</v>
      </c>
      <c r="C34" s="5"/>
      <c r="D34" s="5">
        <f>Land_EIFS_S_DET!D110</f>
        <v>0</v>
      </c>
      <c r="E34" s="5">
        <f>Land_EIFS_S_DET!E110</f>
        <v>0</v>
      </c>
      <c r="F34" s="5">
        <f>Land_EIFS_S_DET!F110</f>
        <v>0</v>
      </c>
      <c r="G34" s="5">
        <f>Land_EIFS_S_DET!G110</f>
        <v>0</v>
      </c>
      <c r="H34" s="5">
        <f>Land_EIFS_S_DET!H110</f>
        <v>0</v>
      </c>
      <c r="I34" s="5">
        <f>Land_EIFS_S_DET!I110</f>
        <v>0</v>
      </c>
      <c r="J34" s="5">
        <f>Land_EIFS_S_DET!J110</f>
        <v>0</v>
      </c>
      <c r="K34" s="6">
        <f>Land_EIFS_S_DET!K110</f>
        <v>0</v>
      </c>
      <c r="L34" s="5">
        <f>Land_EIFS_S_DET!L110</f>
        <v>0</v>
      </c>
      <c r="M34" s="5">
        <f>Land_EIFS_S_DET!M110</f>
        <v>0</v>
      </c>
      <c r="N34" s="5">
        <f>Land_EIFS_S_DET!N110</f>
        <v>0</v>
      </c>
      <c r="O34" s="5">
        <f>Land_EIFS_S_DET!O110</f>
        <v>0</v>
      </c>
      <c r="P34" s="5">
        <f>Land_EIFS_S_DET!P110</f>
        <v>0</v>
      </c>
      <c r="Q34" s="5">
        <f>Land_EIFS_S_DET!Q110</f>
        <v>0</v>
      </c>
      <c r="R34" s="5"/>
      <c r="S34" s="6">
        <f>Land_EIFS_S_DET!S110</f>
        <v>0</v>
      </c>
      <c r="T34" s="6">
        <f>Land_EIFS_S_DET!T110</f>
        <v>0</v>
      </c>
      <c r="U34" s="6">
        <f>Land_EIFS_S_DET!U110</f>
        <v>0</v>
      </c>
      <c r="V34" s="6"/>
      <c r="W34" s="6"/>
      <c r="X34" s="113">
        <f>Land_EIFS_S_DET!X110</f>
        <v>0</v>
      </c>
    </row>
    <row r="35" spans="1:24" s="2" customFormat="1" ht="15.5">
      <c r="A35" s="2">
        <f>Land_EIFS_S_DET!A111</f>
        <v>0</v>
      </c>
      <c r="B35" s="124" t="str">
        <f>Land_EIFS_S_DET!B111</f>
        <v>LC1</v>
      </c>
      <c r="C35" s="38" t="str">
        <f>Land_EIFS_S_DET!C111</f>
        <v>Opening stock of land cover in km2</v>
      </c>
      <c r="D35" s="80">
        <f>Land_EIFS_S_DET!D111</f>
        <v>0</v>
      </c>
      <c r="E35" s="38">
        <f>Land_EIFS_S_DET!E111</f>
        <v>0</v>
      </c>
      <c r="F35" s="38">
        <f>Land_EIFS_S_DET!F111</f>
        <v>0</v>
      </c>
      <c r="G35" s="38">
        <f>Land_EIFS_S_DET!G111</f>
        <v>0</v>
      </c>
      <c r="H35" s="38">
        <f>Land_EIFS_S_DET!H111</f>
        <v>0</v>
      </c>
      <c r="I35" s="38">
        <f>Land_EIFS_S_DET!I111</f>
        <v>0</v>
      </c>
      <c r="J35" s="38">
        <f>Land_EIFS_S_DET!J111</f>
        <v>0</v>
      </c>
      <c r="K35" s="70">
        <f>Land_EIFS_S_DET!K111</f>
        <v>0</v>
      </c>
      <c r="L35" s="81">
        <f>Land_EIFS_S_DET!L111</f>
        <v>0</v>
      </c>
      <c r="M35" s="81">
        <f>Land_EIFS_S_DET!M111</f>
        <v>0</v>
      </c>
      <c r="N35" s="81">
        <f>Land_EIFS_S_DET!N111</f>
        <v>0</v>
      </c>
      <c r="O35" s="81">
        <f>Land_EIFS_S_DET!O111</f>
        <v>0</v>
      </c>
      <c r="P35" s="81">
        <f>Land_EIFS_S_DET!P111</f>
        <v>0</v>
      </c>
      <c r="Q35" s="83">
        <f>Land_EIFS_S_DET!Q111</f>
        <v>0</v>
      </c>
      <c r="R35" s="151"/>
      <c r="S35" s="80">
        <f>Land_EIFS_S_DET!S111</f>
        <v>0</v>
      </c>
      <c r="T35" s="38">
        <f>Land_EIFS_S_DET!T111</f>
        <v>0</v>
      </c>
      <c r="U35" s="38">
        <f>Land_EIFS_S_DET!U111</f>
        <v>0</v>
      </c>
      <c r="V35" s="38"/>
      <c r="W35" s="125"/>
      <c r="X35" s="125">
        <f>Land_EIFS_S_DET!X111</f>
        <v>0</v>
      </c>
    </row>
    <row r="36" spans="1:24" s="3" customFormat="1">
      <c r="A36" s="3">
        <f>Land_EIFS_S_DET!A117</f>
        <v>0</v>
      </c>
      <c r="B36" s="214" t="str">
        <f>Land_EIFS_S_DET!B117</f>
        <v>LEP_avg</v>
      </c>
      <c r="C36" s="215" t="str">
        <f>Land_EIFS_S_DET!C117</f>
        <v>Average LEP composite index by km2</v>
      </c>
      <c r="D36" s="216">
        <f>Land_EIFS_S_DET!D117</f>
        <v>0</v>
      </c>
      <c r="E36" s="217">
        <f>Land_EIFS_S_DET!E117</f>
        <v>0</v>
      </c>
      <c r="F36" s="217">
        <f>Land_EIFS_S_DET!F117</f>
        <v>0</v>
      </c>
      <c r="G36" s="217">
        <f>Land_EIFS_S_DET!G117</f>
        <v>0</v>
      </c>
      <c r="H36" s="217">
        <f>Land_EIFS_S_DET!H117</f>
        <v>0</v>
      </c>
      <c r="I36" s="217">
        <f>Land_EIFS_S_DET!I117</f>
        <v>0</v>
      </c>
      <c r="J36" s="217">
        <f>Land_EIFS_S_DET!J117</f>
        <v>0</v>
      </c>
      <c r="K36" s="218">
        <f>Land_EIFS_S_DET!K117</f>
        <v>0</v>
      </c>
      <c r="L36" s="219">
        <f>Land_EIFS_S_DET!L117</f>
        <v>0</v>
      </c>
      <c r="M36" s="219">
        <f>Land_EIFS_S_DET!M117</f>
        <v>0</v>
      </c>
      <c r="N36" s="219">
        <f>Land_EIFS_S_DET!N117</f>
        <v>0</v>
      </c>
      <c r="O36" s="219">
        <f>Land_EIFS_S_DET!O117</f>
        <v>0</v>
      </c>
      <c r="P36" s="219">
        <f>Land_EIFS_S_DET!P117</f>
        <v>0</v>
      </c>
      <c r="Q36" s="220">
        <f>Land_EIFS_S_DET!Q117</f>
        <v>0</v>
      </c>
      <c r="R36" s="283"/>
      <c r="S36" s="216">
        <f>Land_EIFS_S_DET!S117</f>
        <v>0</v>
      </c>
      <c r="T36" s="217">
        <f>Land_EIFS_S_DET!T117</f>
        <v>0</v>
      </c>
      <c r="U36" s="217">
        <f>Land_EIFS_S_DET!U117</f>
        <v>0</v>
      </c>
      <c r="V36" s="217"/>
      <c r="W36" s="221"/>
      <c r="X36" s="221">
        <f>Land_EIFS_S_DET!X117</f>
        <v>0</v>
      </c>
    </row>
    <row r="37" spans="1:24" s="2" customFormat="1" ht="16" thickBot="1">
      <c r="A37" s="2">
        <f>Land_EIFS_S_DET!A118</f>
        <v>0</v>
      </c>
      <c r="B37" s="128" t="str">
        <f>Land_EIFS_S_DET!B118</f>
        <v>NLEP1</v>
      </c>
      <c r="C37" s="34" t="str">
        <f>Land_EIFS_S_DET!C118</f>
        <v>Net Landscape Ecosystem Potential = LC1 x LEP_avg</v>
      </c>
      <c r="D37" s="141">
        <f>Land_EIFS_S_DET!D118</f>
        <v>0</v>
      </c>
      <c r="E37" s="34">
        <f>Land_EIFS_S_DET!E118</f>
        <v>0</v>
      </c>
      <c r="F37" s="34">
        <f>Land_EIFS_S_DET!F118</f>
        <v>0</v>
      </c>
      <c r="G37" s="34">
        <f>Land_EIFS_S_DET!G118</f>
        <v>0</v>
      </c>
      <c r="H37" s="34">
        <f>Land_EIFS_S_DET!H118</f>
        <v>0</v>
      </c>
      <c r="I37" s="34">
        <f>Land_EIFS_S_DET!I118</f>
        <v>0</v>
      </c>
      <c r="J37" s="34">
        <f>Land_EIFS_S_DET!J118</f>
        <v>0</v>
      </c>
      <c r="K37" s="69">
        <f>Land_EIFS_S_DET!K118</f>
        <v>0</v>
      </c>
      <c r="L37" s="33">
        <f>Land_EIFS_S_DET!L118</f>
        <v>0</v>
      </c>
      <c r="M37" s="33">
        <f>Land_EIFS_S_DET!M118</f>
        <v>0</v>
      </c>
      <c r="N37" s="33">
        <f>Land_EIFS_S_DET!N118</f>
        <v>0</v>
      </c>
      <c r="O37" s="33">
        <f>Land_EIFS_S_DET!O118</f>
        <v>0</v>
      </c>
      <c r="P37" s="33">
        <f>Land_EIFS_S_DET!P118</f>
        <v>0</v>
      </c>
      <c r="Q37" s="84">
        <f>Land_EIFS_S_DET!Q118</f>
        <v>0</v>
      </c>
      <c r="R37" s="152"/>
      <c r="S37" s="141">
        <f>Land_EIFS_S_DET!S118</f>
        <v>0</v>
      </c>
      <c r="T37" s="34">
        <f>Land_EIFS_S_DET!T118</f>
        <v>0</v>
      </c>
      <c r="U37" s="34">
        <f>Land_EIFS_S_DET!U118</f>
        <v>0</v>
      </c>
      <c r="V37" s="34"/>
      <c r="W37" s="118"/>
      <c r="X37" s="118">
        <f>Land_EIFS_S_DET!X118</f>
        <v>0</v>
      </c>
    </row>
    <row r="38" spans="1:24" s="2" customFormat="1" ht="16" thickTop="1">
      <c r="A38" s="2">
        <f>Land_EIFS_S_DET!A119</f>
        <v>0</v>
      </c>
      <c r="B38" s="124" t="str">
        <f>Land_EIFS_S_DET!B119</f>
        <v>RS1</v>
      </c>
      <c r="C38" s="38" t="str">
        <f>Land_EIFS_S_DET!C119</f>
        <v>Opening stock of rivers in standardized river measurement units (SRMU)</v>
      </c>
      <c r="D38" s="80">
        <f>Land_EIFS_S_DET!D119</f>
        <v>0</v>
      </c>
      <c r="E38" s="38">
        <f>Land_EIFS_S_DET!E119</f>
        <v>0</v>
      </c>
      <c r="F38" s="38">
        <f>Land_EIFS_S_DET!F119</f>
        <v>0</v>
      </c>
      <c r="G38" s="38">
        <f>Land_EIFS_S_DET!G119</f>
        <v>0</v>
      </c>
      <c r="H38" s="38">
        <f>Land_EIFS_S_DET!H119</f>
        <v>0</v>
      </c>
      <c r="I38" s="38">
        <f>Land_EIFS_S_DET!I119</f>
        <v>0</v>
      </c>
      <c r="J38" s="38">
        <f>Land_EIFS_S_DET!J119</f>
        <v>0</v>
      </c>
      <c r="K38" s="70">
        <f>Land_EIFS_S_DET!K119</f>
        <v>0</v>
      </c>
      <c r="L38" s="38">
        <f>Land_EIFS_S_DET!L119</f>
        <v>0</v>
      </c>
      <c r="M38" s="38">
        <f>Land_EIFS_S_DET!M119</f>
        <v>0</v>
      </c>
      <c r="N38" s="38">
        <f>Land_EIFS_S_DET!N119</f>
        <v>0</v>
      </c>
      <c r="O38" s="38">
        <f>Land_EIFS_S_DET!O119</f>
        <v>0</v>
      </c>
      <c r="P38" s="38">
        <f>Land_EIFS_S_DET!P119</f>
        <v>0</v>
      </c>
      <c r="Q38" s="70">
        <f>Land_EIFS_S_DET!Q119</f>
        <v>0</v>
      </c>
      <c r="R38" s="80"/>
      <c r="S38" s="247">
        <f>Land_EIFS_S_DET!S119</f>
        <v>0</v>
      </c>
      <c r="T38" s="38">
        <f>Land_EIFS_S_DET!T119</f>
        <v>0</v>
      </c>
      <c r="U38" s="38">
        <f>Land_EIFS_S_DET!U119</f>
        <v>0</v>
      </c>
      <c r="V38" s="38"/>
      <c r="W38" s="125"/>
      <c r="X38" s="125">
        <f>Land_EIFS_S_DET!X119</f>
        <v>0</v>
      </c>
    </row>
    <row r="39" spans="1:24">
      <c r="A39" s="2">
        <f>Land_EIFS_S_DET!A125</f>
        <v>0</v>
      </c>
      <c r="B39" s="126" t="str">
        <f>Land_EIFS_S_DET!B125</f>
        <v>REP_idx</v>
      </c>
      <c r="C39" s="28" t="str">
        <f>Land_EIFS_S_DET!C125</f>
        <v>REP composite index</v>
      </c>
      <c r="D39" s="142">
        <f>Land_EIFS_S_DET!D125</f>
        <v>0</v>
      </c>
      <c r="E39" s="30">
        <f>Land_EIFS_S_DET!E125</f>
        <v>0</v>
      </c>
      <c r="F39" s="30">
        <f>Land_EIFS_S_DET!F125</f>
        <v>0</v>
      </c>
      <c r="G39" s="30">
        <f>Land_EIFS_S_DET!G125</f>
        <v>0</v>
      </c>
      <c r="H39" s="30">
        <f>Land_EIFS_S_DET!H125</f>
        <v>0</v>
      </c>
      <c r="I39" s="30">
        <f>Land_EIFS_S_DET!I125</f>
        <v>0</v>
      </c>
      <c r="J39" s="30">
        <f>Land_EIFS_S_DET!J125</f>
        <v>0</v>
      </c>
      <c r="K39" s="71">
        <f>Land_EIFS_S_DET!K125</f>
        <v>0</v>
      </c>
      <c r="L39" s="15">
        <f>Land_EIFS_S_DET!L125</f>
        <v>0</v>
      </c>
      <c r="M39" s="15">
        <f>Land_EIFS_S_DET!M125</f>
        <v>0</v>
      </c>
      <c r="N39" s="15">
        <f>Land_EIFS_S_DET!N125</f>
        <v>0</v>
      </c>
      <c r="O39" s="15">
        <f>Land_EIFS_S_DET!O125</f>
        <v>0</v>
      </c>
      <c r="P39" s="15">
        <f>Land_EIFS_S_DET!P125</f>
        <v>0</v>
      </c>
      <c r="Q39" s="46">
        <f>Land_EIFS_S_DET!Q125</f>
        <v>0</v>
      </c>
      <c r="R39" s="59"/>
      <c r="S39" s="142">
        <f>Land_EIFS_S_DET!S125</f>
        <v>0</v>
      </c>
      <c r="T39" s="30">
        <f>Land_EIFS_S_DET!T125</f>
        <v>0</v>
      </c>
      <c r="U39" s="30">
        <f>Land_EIFS_S_DET!U125</f>
        <v>0</v>
      </c>
      <c r="V39" s="30"/>
      <c r="W39" s="115"/>
      <c r="X39" s="115">
        <f>Land_EIFS_S_DET!X125</f>
        <v>0</v>
      </c>
    </row>
    <row r="40" spans="1:24" ht="15.5">
      <c r="A40" s="2">
        <f>Land_EIFS_S_DET!A126</f>
        <v>0</v>
      </c>
      <c r="B40" s="124" t="str">
        <f>Land_EIFS_S_DET!B126</f>
        <v>NREP1</v>
      </c>
      <c r="C40" s="38" t="str">
        <f>Land_EIFS_S_DET!C126</f>
        <v>Net River Ecosystem Potential = RS1 x REP_idx</v>
      </c>
      <c r="D40" s="142">
        <f>Land_EIFS_S_DET!D126</f>
        <v>0</v>
      </c>
      <c r="E40" s="30">
        <f>Land_EIFS_S_DET!E126</f>
        <v>0</v>
      </c>
      <c r="F40" s="30">
        <f>Land_EIFS_S_DET!F126</f>
        <v>0</v>
      </c>
      <c r="G40" s="30">
        <f>Land_EIFS_S_DET!G126</f>
        <v>0</v>
      </c>
      <c r="H40" s="30">
        <f>Land_EIFS_S_DET!H126</f>
        <v>0</v>
      </c>
      <c r="I40" s="30">
        <f>Land_EIFS_S_DET!I126</f>
        <v>0</v>
      </c>
      <c r="J40" s="30">
        <f>Land_EIFS_S_DET!J126</f>
        <v>0</v>
      </c>
      <c r="K40" s="71">
        <f>Land_EIFS_S_DET!K126</f>
        <v>0</v>
      </c>
      <c r="L40" s="23">
        <f>Land_EIFS_S_DET!L126</f>
        <v>0</v>
      </c>
      <c r="M40" s="23">
        <f>Land_EIFS_S_DET!M126</f>
        <v>0</v>
      </c>
      <c r="N40" s="23">
        <f>Land_EIFS_S_DET!N126</f>
        <v>0</v>
      </c>
      <c r="O40" s="23">
        <f>Land_EIFS_S_DET!O126</f>
        <v>0</v>
      </c>
      <c r="P40" s="23">
        <f>Land_EIFS_S_DET!P126</f>
        <v>0</v>
      </c>
      <c r="Q40" s="44">
        <f>Land_EIFS_S_DET!Q126</f>
        <v>0</v>
      </c>
      <c r="R40" s="55"/>
      <c r="S40" s="142">
        <f>Land_EIFS_S_DET!S126</f>
        <v>0</v>
      </c>
      <c r="T40" s="30">
        <f>Land_EIFS_S_DET!T126</f>
        <v>0</v>
      </c>
      <c r="U40" s="30">
        <f>Land_EIFS_S_DET!U126</f>
        <v>0</v>
      </c>
      <c r="V40" s="30"/>
      <c r="W40" s="115"/>
      <c r="X40" s="115">
        <f>Land_EIFS_S_DET!X126</f>
        <v>0</v>
      </c>
    </row>
    <row r="41" spans="1:24" s="3" customFormat="1">
      <c r="A41" s="3">
        <f>Land_EIFS_S_DET!A127</f>
        <v>0</v>
      </c>
      <c r="B41" s="126" t="str">
        <f>Land_EIFS_S_DET!B127</f>
        <v>REP_avg</v>
      </c>
      <c r="C41" s="28" t="str">
        <f>Land_EIFS_S_DET!C127</f>
        <v>Average NREP by km2</v>
      </c>
      <c r="D41" s="140">
        <f>Land_EIFS_S_DET!D127</f>
        <v>0</v>
      </c>
      <c r="E41" s="25">
        <f>Land_EIFS_S_DET!E127</f>
        <v>0</v>
      </c>
      <c r="F41" s="25">
        <f>Land_EIFS_S_DET!F127</f>
        <v>0</v>
      </c>
      <c r="G41" s="25">
        <f>Land_EIFS_S_DET!G127</f>
        <v>0</v>
      </c>
      <c r="H41" s="25">
        <f>Land_EIFS_S_DET!H127</f>
        <v>0</v>
      </c>
      <c r="I41" s="25">
        <f>Land_EIFS_S_DET!I127</f>
        <v>0</v>
      </c>
      <c r="J41" s="25">
        <f>Land_EIFS_S_DET!J127</f>
        <v>0</v>
      </c>
      <c r="K41" s="72">
        <f>Land_EIFS_S_DET!K127</f>
        <v>0</v>
      </c>
      <c r="L41" s="31">
        <f>Land_EIFS_S_DET!L127</f>
        <v>0</v>
      </c>
      <c r="M41" s="31">
        <f>Land_EIFS_S_DET!M127</f>
        <v>0</v>
      </c>
      <c r="N41" s="31">
        <f>Land_EIFS_S_DET!N127</f>
        <v>0</v>
      </c>
      <c r="O41" s="31">
        <f>Land_EIFS_S_DET!O127</f>
        <v>0</v>
      </c>
      <c r="P41" s="31">
        <f>Land_EIFS_S_DET!P127</f>
        <v>0</v>
      </c>
      <c r="Q41" s="78">
        <f>Land_EIFS_S_DET!Q127</f>
        <v>0</v>
      </c>
      <c r="R41" s="150"/>
      <c r="S41" s="150">
        <f>Land_EIFS_S_DET!S127</f>
        <v>0</v>
      </c>
      <c r="T41" s="31">
        <f>Land_EIFS_S_DET!T127</f>
        <v>0</v>
      </c>
      <c r="U41" s="31">
        <f>Land_EIFS_S_DET!U127</f>
        <v>0</v>
      </c>
      <c r="V41" s="31"/>
      <c r="W41" s="127"/>
      <c r="X41" s="127">
        <f>Land_EIFS_S_DET!X127</f>
        <v>0</v>
      </c>
    </row>
    <row r="42" spans="1:24" s="2" customFormat="1" ht="15.5">
      <c r="A42" s="2">
        <f>Land_EIFS_S_DET!A128</f>
        <v>0</v>
      </c>
      <c r="B42" s="124" t="str">
        <f>Land_EIFS_S_DET!B128</f>
        <v>LREP1</v>
      </c>
      <c r="C42" s="38" t="str">
        <f>Land_EIFS_S_DET!C128</f>
        <v>Landscape River Ecosystem Potential = LC1 x REP_avg</v>
      </c>
      <c r="D42" s="80">
        <f>Land_EIFS_S_DET!D128</f>
        <v>0</v>
      </c>
      <c r="E42" s="38">
        <f>Land_EIFS_S_DET!E128</f>
        <v>0</v>
      </c>
      <c r="F42" s="38">
        <f>Land_EIFS_S_DET!F128</f>
        <v>0</v>
      </c>
      <c r="G42" s="38">
        <f>Land_EIFS_S_DET!G128</f>
        <v>0</v>
      </c>
      <c r="H42" s="38">
        <f>Land_EIFS_S_DET!H128</f>
        <v>0</v>
      </c>
      <c r="I42" s="38">
        <f>Land_EIFS_S_DET!I128</f>
        <v>0</v>
      </c>
      <c r="J42" s="38">
        <f>Land_EIFS_S_DET!J128</f>
        <v>0</v>
      </c>
      <c r="K42" s="70">
        <f>Land_EIFS_S_DET!K128</f>
        <v>0</v>
      </c>
      <c r="L42" s="81">
        <f>Land_EIFS_S_DET!L128</f>
        <v>0</v>
      </c>
      <c r="M42" s="81">
        <f>Land_EIFS_S_DET!M128</f>
        <v>0</v>
      </c>
      <c r="N42" s="81">
        <f>Land_EIFS_S_DET!N128</f>
        <v>0</v>
      </c>
      <c r="O42" s="81">
        <f>Land_EIFS_S_DET!O128</f>
        <v>0</v>
      </c>
      <c r="P42" s="81">
        <f>Land_EIFS_S_DET!P128</f>
        <v>0</v>
      </c>
      <c r="Q42" s="83">
        <f>Land_EIFS_S_DET!Q128</f>
        <v>0</v>
      </c>
      <c r="R42" s="151"/>
      <c r="S42" s="151">
        <f>Land_EIFS_S_DET!S128</f>
        <v>0</v>
      </c>
      <c r="T42" s="81">
        <f>Land_EIFS_S_DET!T128</f>
        <v>0</v>
      </c>
      <c r="U42" s="81">
        <f>Land_EIFS_S_DET!U128</f>
        <v>0</v>
      </c>
      <c r="V42" s="81"/>
      <c r="W42" s="125"/>
      <c r="X42" s="125">
        <f>Land_EIFS_S_DET!X128</f>
        <v>0</v>
      </c>
    </row>
    <row r="43" spans="1:24" s="2" customFormat="1" ht="16" thickBot="1">
      <c r="A43" s="2">
        <f>Land_EIFS_S_DET!A129</f>
        <v>0</v>
      </c>
      <c r="B43" s="117" t="str">
        <f>Land_EIFS_S_DET!B129</f>
        <v>TEIP1</v>
      </c>
      <c r="C43" s="26" t="str">
        <f>Land_EIFS_S_DET!C129</f>
        <v>Opening stock of Total ecosystem infrastructure potential =NLEP1+LREP1</v>
      </c>
      <c r="D43" s="61">
        <f>Land_EIFS_S_DET!D129</f>
        <v>0</v>
      </c>
      <c r="E43" s="26">
        <f>Land_EIFS_S_DET!E129</f>
        <v>0</v>
      </c>
      <c r="F43" s="26">
        <f>Land_EIFS_S_DET!F129</f>
        <v>0</v>
      </c>
      <c r="G43" s="26">
        <f>Land_EIFS_S_DET!G129</f>
        <v>0</v>
      </c>
      <c r="H43" s="26">
        <f>Land_EIFS_S_DET!H129</f>
        <v>0</v>
      </c>
      <c r="I43" s="26">
        <f>Land_EIFS_S_DET!I129</f>
        <v>0</v>
      </c>
      <c r="J43" s="26">
        <f>Land_EIFS_S_DET!J129</f>
        <v>0</v>
      </c>
      <c r="K43" s="47">
        <f>Land_EIFS_S_DET!K129</f>
        <v>0</v>
      </c>
      <c r="L43" s="33">
        <f>Land_EIFS_S_DET!L129</f>
        <v>0</v>
      </c>
      <c r="M43" s="33">
        <f>Land_EIFS_S_DET!M129</f>
        <v>0</v>
      </c>
      <c r="N43" s="33">
        <f>Land_EIFS_S_DET!N129</f>
        <v>0</v>
      </c>
      <c r="O43" s="33">
        <f>Land_EIFS_S_DET!O129</f>
        <v>0</v>
      </c>
      <c r="P43" s="33">
        <f>Land_EIFS_S_DET!P129</f>
        <v>0</v>
      </c>
      <c r="Q43" s="84">
        <f>Land_EIFS_S_DET!Q129</f>
        <v>0</v>
      </c>
      <c r="R43" s="152"/>
      <c r="S43" s="152">
        <f>Land_EIFS_S_DET!S129</f>
        <v>0</v>
      </c>
      <c r="T43" s="33">
        <f>Land_EIFS_S_DET!T129</f>
        <v>0</v>
      </c>
      <c r="U43" s="33">
        <f>Land_EIFS_S_DET!U129</f>
        <v>0</v>
      </c>
      <c r="V43" s="33"/>
      <c r="W43" s="118"/>
      <c r="X43" s="118">
        <f>Land_EIFS_S_DET!X129</f>
        <v>0</v>
      </c>
    </row>
    <row r="44" spans="1:24" s="11" customFormat="1" ht="16" hidden="1" thickTop="1">
      <c r="A44" s="11">
        <f>Land_EIFS_S_DET!A130</f>
        <v>0</v>
      </c>
      <c r="B44" s="129" t="str">
        <f>Land_EIFS_S_DET!B130</f>
        <v>CH_TEIP1</v>
      </c>
      <c r="C44" s="36" t="str">
        <f>Land_EIFS_S_DET!C130</f>
        <v>Change in ecosystem infrastructure potential due to land use</v>
      </c>
      <c r="D44" s="129">
        <f>Land_EIFS_S_DET!D130</f>
        <v>0</v>
      </c>
      <c r="E44" s="36">
        <f>Land_EIFS_S_DET!E130</f>
        <v>0</v>
      </c>
      <c r="F44" s="36">
        <f>Land_EIFS_S_DET!F130</f>
        <v>0</v>
      </c>
      <c r="G44" s="36">
        <f>Land_EIFS_S_DET!G130</f>
        <v>0</v>
      </c>
      <c r="H44" s="36">
        <f>Land_EIFS_S_DET!H130</f>
        <v>0</v>
      </c>
      <c r="I44" s="36">
        <f>Land_EIFS_S_DET!I130</f>
        <v>0</v>
      </c>
      <c r="J44" s="36">
        <f>Land_EIFS_S_DET!J130</f>
        <v>0</v>
      </c>
      <c r="K44" s="75">
        <f>Land_EIFS_S_DET!K130</f>
        <v>0</v>
      </c>
      <c r="L44" s="36">
        <f>Land_EIFS_S_DET!L130</f>
        <v>0</v>
      </c>
      <c r="M44" s="36">
        <f>Land_EIFS_S_DET!M130</f>
        <v>0</v>
      </c>
      <c r="N44" s="36">
        <f>Land_EIFS_S_DET!N130</f>
        <v>0</v>
      </c>
      <c r="O44" s="36">
        <f>Land_EIFS_S_DET!O130</f>
        <v>0</v>
      </c>
      <c r="P44" s="36">
        <f>Land_EIFS_S_DET!P130</f>
        <v>0</v>
      </c>
      <c r="Q44" s="75">
        <f>Land_EIFS_S_DET!Q130</f>
        <v>0</v>
      </c>
      <c r="R44" s="129"/>
      <c r="S44" s="250">
        <f>Land_EIFS_S_DET!S130</f>
        <v>0</v>
      </c>
      <c r="T44" s="251">
        <f>Land_EIFS_S_DET!T130</f>
        <v>0</v>
      </c>
      <c r="U44" s="36">
        <f>Land_EIFS_S_DET!U130</f>
        <v>0</v>
      </c>
      <c r="V44" s="36"/>
      <c r="W44" s="130"/>
      <c r="X44" s="130">
        <f>Land_EIFS_S_DET!X130</f>
        <v>0</v>
      </c>
    </row>
    <row r="45" spans="1:24" s="11" customFormat="1" ht="16" hidden="1" thickTop="1">
      <c r="A45" s="11">
        <f>Land_EIFS_S_DET!A131</f>
        <v>0</v>
      </c>
      <c r="B45" s="131" t="str">
        <f>Land_EIFS_S_DET!B131</f>
        <v>CH_TEIP2</v>
      </c>
      <c r="C45" s="11" t="str">
        <f>Land_EIFS_S_DET!C131</f>
        <v>Change in ecosystem infrastructure potential due to fragmentation</v>
      </c>
      <c r="D45" s="131">
        <f>Land_EIFS_S_DET!D131</f>
        <v>0</v>
      </c>
      <c r="E45" s="11">
        <f>Land_EIFS_S_DET!E131</f>
        <v>0</v>
      </c>
      <c r="F45" s="11">
        <f>Land_EIFS_S_DET!F131</f>
        <v>0</v>
      </c>
      <c r="G45" s="11">
        <f>Land_EIFS_S_DET!G131</f>
        <v>0</v>
      </c>
      <c r="H45" s="11">
        <f>Land_EIFS_S_DET!H131</f>
        <v>0</v>
      </c>
      <c r="I45" s="11">
        <f>Land_EIFS_S_DET!I131</f>
        <v>0</v>
      </c>
      <c r="J45" s="11">
        <f>Land_EIFS_S_DET!J131</f>
        <v>0</v>
      </c>
      <c r="K45" s="76">
        <f>Land_EIFS_S_DET!K131</f>
        <v>0</v>
      </c>
      <c r="L45" s="11">
        <f>Land_EIFS_S_DET!L131</f>
        <v>0</v>
      </c>
      <c r="M45" s="11">
        <f>Land_EIFS_S_DET!M131</f>
        <v>0</v>
      </c>
      <c r="N45" s="11">
        <f>Land_EIFS_S_DET!N131</f>
        <v>0</v>
      </c>
      <c r="O45" s="11">
        <f>Land_EIFS_S_DET!O131</f>
        <v>0</v>
      </c>
      <c r="P45" s="11">
        <f>Land_EIFS_S_DET!P131</f>
        <v>0</v>
      </c>
      <c r="Q45" s="76">
        <f>Land_EIFS_S_DET!Q131</f>
        <v>0</v>
      </c>
      <c r="R45" s="131"/>
      <c r="S45" s="131">
        <f>Land_EIFS_S_DET!S131</f>
        <v>0</v>
      </c>
      <c r="T45" s="11">
        <f>Land_EIFS_S_DET!T131</f>
        <v>0</v>
      </c>
      <c r="U45" s="11">
        <f>Land_EIFS_S_DET!U131</f>
        <v>0</v>
      </c>
      <c r="W45" s="130"/>
      <c r="X45" s="130">
        <f>Land_EIFS_S_DET!X131</f>
        <v>0</v>
      </c>
    </row>
    <row r="46" spans="1:24" s="11" customFormat="1" ht="16" hidden="1" thickTop="1">
      <c r="A46" s="11">
        <f>Land_EIFS_S_DET!A132</f>
        <v>0</v>
      </c>
      <c r="B46" s="129" t="str">
        <f>Land_EIFS_S_DET!B132</f>
        <v>CH_TEIP3</v>
      </c>
      <c r="C46" s="36" t="str">
        <f>Land_EIFS_S_DET!C132</f>
        <v>Change in ecosystem infrastructure potential due to ecotones</v>
      </c>
      <c r="D46" s="129">
        <f>Land_EIFS_S_DET!D132</f>
        <v>0</v>
      </c>
      <c r="E46" s="36">
        <f>Land_EIFS_S_DET!E132</f>
        <v>0</v>
      </c>
      <c r="F46" s="36">
        <f>Land_EIFS_S_DET!F132</f>
        <v>0</v>
      </c>
      <c r="G46" s="36">
        <f>Land_EIFS_S_DET!G132</f>
        <v>0</v>
      </c>
      <c r="H46" s="36">
        <f>Land_EIFS_S_DET!H132</f>
        <v>0</v>
      </c>
      <c r="I46" s="36">
        <f>Land_EIFS_S_DET!I132</f>
        <v>0</v>
      </c>
      <c r="J46" s="36">
        <f>Land_EIFS_S_DET!J132</f>
        <v>0</v>
      </c>
      <c r="K46" s="75">
        <f>Land_EIFS_S_DET!K132</f>
        <v>0</v>
      </c>
      <c r="L46" s="36">
        <f>Land_EIFS_S_DET!L132</f>
        <v>0</v>
      </c>
      <c r="M46" s="36">
        <f>Land_EIFS_S_DET!M132</f>
        <v>0</v>
      </c>
      <c r="N46" s="36">
        <f>Land_EIFS_S_DET!N132</f>
        <v>0</v>
      </c>
      <c r="O46" s="36">
        <f>Land_EIFS_S_DET!O132</f>
        <v>0</v>
      </c>
      <c r="P46" s="36">
        <f>Land_EIFS_S_DET!P132</f>
        <v>0</v>
      </c>
      <c r="Q46" s="75">
        <f>Land_EIFS_S_DET!Q132</f>
        <v>0</v>
      </c>
      <c r="R46" s="129"/>
      <c r="S46" s="129">
        <f>Land_EIFS_S_DET!S132</f>
        <v>0</v>
      </c>
      <c r="T46" s="36">
        <f>Land_EIFS_S_DET!T132</f>
        <v>0</v>
      </c>
      <c r="U46" s="36">
        <f>Land_EIFS_S_DET!U132</f>
        <v>0</v>
      </c>
      <c r="V46" s="36"/>
      <c r="W46" s="130"/>
      <c r="X46" s="130">
        <f>Land_EIFS_S_DET!X132</f>
        <v>0</v>
      </c>
    </row>
    <row r="47" spans="1:24" s="11" customFormat="1" ht="16" hidden="1" thickTop="1">
      <c r="A47" s="11">
        <f>Land_EIFS_S_DET!A133</f>
        <v>0</v>
      </c>
      <c r="B47" s="131" t="str">
        <f>Land_EIFS_S_DET!B133</f>
        <v>CH_TEIP4</v>
      </c>
      <c r="C47" s="11" t="str">
        <f>Land_EIFS_S_DET!C133</f>
        <v>Change in ecosystem infrastructure potential due to rivers</v>
      </c>
      <c r="D47" s="131">
        <f>Land_EIFS_S_DET!D133</f>
        <v>0</v>
      </c>
      <c r="E47" s="11">
        <f>Land_EIFS_S_DET!E133</f>
        <v>0</v>
      </c>
      <c r="F47" s="11">
        <f>Land_EIFS_S_DET!F133</f>
        <v>0</v>
      </c>
      <c r="G47" s="11">
        <f>Land_EIFS_S_DET!G133</f>
        <v>0</v>
      </c>
      <c r="H47" s="11">
        <f>Land_EIFS_S_DET!H133</f>
        <v>0</v>
      </c>
      <c r="I47" s="11">
        <f>Land_EIFS_S_DET!I133</f>
        <v>0</v>
      </c>
      <c r="J47" s="11">
        <f>Land_EIFS_S_DET!J133</f>
        <v>0</v>
      </c>
      <c r="K47" s="76">
        <f>Land_EIFS_S_DET!K133</f>
        <v>0</v>
      </c>
      <c r="L47" s="11">
        <f>Land_EIFS_S_DET!L133</f>
        <v>0</v>
      </c>
      <c r="M47" s="11">
        <f>Land_EIFS_S_DET!M133</f>
        <v>0</v>
      </c>
      <c r="N47" s="11">
        <f>Land_EIFS_S_DET!N133</f>
        <v>0</v>
      </c>
      <c r="O47" s="11">
        <f>Land_EIFS_S_DET!O133</f>
        <v>0</v>
      </c>
      <c r="P47" s="11">
        <f>Land_EIFS_S_DET!P133</f>
        <v>0</v>
      </c>
      <c r="Q47" s="76">
        <f>Land_EIFS_S_DET!Q133</f>
        <v>0</v>
      </c>
      <c r="R47" s="131"/>
      <c r="S47" s="131">
        <f>Land_EIFS_S_DET!S133</f>
        <v>0</v>
      </c>
      <c r="T47" s="11">
        <f>Land_EIFS_S_DET!T133</f>
        <v>0</v>
      </c>
      <c r="U47" s="11">
        <f>Land_EIFS_S_DET!U133</f>
        <v>0</v>
      </c>
      <c r="W47" s="130"/>
      <c r="X47" s="130">
        <f>Land_EIFS_S_DET!X133</f>
        <v>0</v>
      </c>
    </row>
    <row r="48" spans="1:24" s="11" customFormat="1" ht="16" hidden="1" thickTop="1">
      <c r="B48" s="129" t="s">
        <v>285</v>
      </c>
      <c r="C48" s="36" t="s">
        <v>204</v>
      </c>
      <c r="D48" s="129"/>
      <c r="E48" s="36"/>
      <c r="F48" s="36"/>
      <c r="G48" s="36"/>
      <c r="H48" s="36"/>
      <c r="I48" s="36"/>
      <c r="J48" s="36"/>
      <c r="K48" s="75"/>
      <c r="L48" s="225"/>
      <c r="M48" s="225"/>
      <c r="N48" s="225"/>
      <c r="O48" s="225"/>
      <c r="P48" s="225"/>
      <c r="Q48" s="226"/>
      <c r="R48" s="279"/>
      <c r="S48" s="252"/>
      <c r="T48" s="253"/>
      <c r="U48" s="36"/>
      <c r="V48" s="36"/>
      <c r="W48" s="130"/>
      <c r="X48" s="130"/>
    </row>
    <row r="49" spans="1:24" s="2" customFormat="1" ht="16.5" thickTop="1" thickBot="1">
      <c r="A49" s="2">
        <f>Land_EIFS_S_DET!A135</f>
        <v>0</v>
      </c>
      <c r="B49" s="187" t="str">
        <f>Land_EIFS_S_DET!B135</f>
        <v>CH_TEIP</v>
      </c>
      <c r="C49" s="188" t="str">
        <f>Land_EIFS_S_DET!C135</f>
        <v>Change in Total ecosystem infrastructure potential = TEIP2 - TEIP1</v>
      </c>
      <c r="D49" s="189">
        <f>Land_EIFS_S_DET!D135</f>
        <v>0</v>
      </c>
      <c r="E49" s="188">
        <f>Land_EIFS_S_DET!E135</f>
        <v>0</v>
      </c>
      <c r="F49" s="188">
        <f>Land_EIFS_S_DET!F135</f>
        <v>0</v>
      </c>
      <c r="G49" s="188">
        <f>Land_EIFS_S_DET!G135</f>
        <v>0</v>
      </c>
      <c r="H49" s="188">
        <f>Land_EIFS_S_DET!H135</f>
        <v>0</v>
      </c>
      <c r="I49" s="188">
        <f>Land_EIFS_S_DET!I135</f>
        <v>0</v>
      </c>
      <c r="J49" s="188">
        <f>Land_EIFS_S_DET!J135</f>
        <v>0</v>
      </c>
      <c r="K49" s="190">
        <f>Land_EIFS_S_DET!K135</f>
        <v>0</v>
      </c>
      <c r="L49" s="188">
        <f>Land_EIFS_S_DET!L135</f>
        <v>0</v>
      </c>
      <c r="M49" s="188">
        <f>Land_EIFS_S_DET!M135</f>
        <v>0</v>
      </c>
      <c r="N49" s="188">
        <f>Land_EIFS_S_DET!N135</f>
        <v>0</v>
      </c>
      <c r="O49" s="188">
        <f>Land_EIFS_S_DET!O135</f>
        <v>0</v>
      </c>
      <c r="P49" s="188">
        <f>Land_EIFS_S_DET!P135</f>
        <v>0</v>
      </c>
      <c r="Q49" s="190">
        <f>Land_EIFS_S_DET!Q135</f>
        <v>0</v>
      </c>
      <c r="R49" s="189"/>
      <c r="S49" s="189">
        <f>Land_EIFS_S_DET!S135</f>
        <v>0</v>
      </c>
      <c r="T49" s="188">
        <f>Land_EIFS_S_DET!T135</f>
        <v>0</v>
      </c>
      <c r="U49" s="188">
        <f>Land_EIFS_S_DET!U135</f>
        <v>0</v>
      </c>
      <c r="V49" s="188"/>
      <c r="W49" s="191"/>
      <c r="X49" s="191">
        <f>Land_EIFS_S_DET!X135</f>
        <v>0</v>
      </c>
    </row>
    <row r="50" spans="1:24" s="2" customFormat="1" ht="16" thickTop="1">
      <c r="A50" s="2">
        <f>Land_EIFS_S_DET!A136</f>
        <v>0</v>
      </c>
      <c r="B50" s="124" t="str">
        <f>Land_EIFS_S_DET!B136</f>
        <v>LC2</v>
      </c>
      <c r="C50" s="38" t="str">
        <f>Land_EIFS_S_DET!C136</f>
        <v>Closing stock of land cover in km2</v>
      </c>
      <c r="D50" s="80">
        <f>Land_EIFS_S_DET!D136</f>
        <v>0</v>
      </c>
      <c r="E50" s="38">
        <f>Land_EIFS_S_DET!E136</f>
        <v>0</v>
      </c>
      <c r="F50" s="38">
        <f>Land_EIFS_S_DET!F136</f>
        <v>0</v>
      </c>
      <c r="G50" s="38">
        <f>Land_EIFS_S_DET!G136</f>
        <v>0</v>
      </c>
      <c r="H50" s="38">
        <f>Land_EIFS_S_DET!H136</f>
        <v>0</v>
      </c>
      <c r="I50" s="38">
        <f>Land_EIFS_S_DET!I136</f>
        <v>0</v>
      </c>
      <c r="J50" s="38">
        <f>Land_EIFS_S_DET!J136</f>
        <v>0</v>
      </c>
      <c r="K50" s="70">
        <f>Land_EIFS_S_DET!K136</f>
        <v>0</v>
      </c>
      <c r="L50" s="81">
        <f>Land_EIFS_S_DET!L136</f>
        <v>0</v>
      </c>
      <c r="M50" s="81">
        <f>Land_EIFS_S_DET!M136</f>
        <v>0</v>
      </c>
      <c r="N50" s="81">
        <f>Land_EIFS_S_DET!N136</f>
        <v>0</v>
      </c>
      <c r="O50" s="81">
        <f>Land_EIFS_S_DET!O136</f>
        <v>0</v>
      </c>
      <c r="P50" s="81">
        <f>Land_EIFS_S_DET!P136</f>
        <v>0</v>
      </c>
      <c r="Q50" s="83">
        <f>Land_EIFS_S_DET!Q136</f>
        <v>0</v>
      </c>
      <c r="R50" s="151"/>
      <c r="S50" s="80">
        <f>Land_EIFS_S_DET!S136</f>
        <v>0</v>
      </c>
      <c r="T50" s="38">
        <f>Land_EIFS_S_DET!T136</f>
        <v>0</v>
      </c>
      <c r="U50" s="38">
        <f>Land_EIFS_S_DET!U136</f>
        <v>0</v>
      </c>
      <c r="V50" s="38"/>
      <c r="W50" s="125"/>
      <c r="X50" s="125">
        <f>Land_EIFS_S_DET!X136</f>
        <v>0</v>
      </c>
    </row>
    <row r="51" spans="1:24" s="3" customFormat="1">
      <c r="A51" s="3">
        <f>Land_EIFS_S_DET!A142</f>
        <v>0</v>
      </c>
      <c r="B51" s="126" t="str">
        <f>Land_EIFS_S_DET!B142</f>
        <v>LEP_avg</v>
      </c>
      <c r="C51" s="28" t="str">
        <f>Land_EIFS_S_DET!C142</f>
        <v>Average Landscape Ecosystem Potential composite index by km2</v>
      </c>
      <c r="D51" s="140">
        <f>Land_EIFS_S_DET!D142</f>
        <v>0</v>
      </c>
      <c r="E51" s="25">
        <f>Land_EIFS_S_DET!E142</f>
        <v>0</v>
      </c>
      <c r="F51" s="25">
        <f>Land_EIFS_S_DET!F142</f>
        <v>0</v>
      </c>
      <c r="G51" s="25">
        <f>Land_EIFS_S_DET!G142</f>
        <v>0</v>
      </c>
      <c r="H51" s="25">
        <f>Land_EIFS_S_DET!H142</f>
        <v>0</v>
      </c>
      <c r="I51" s="25">
        <f>Land_EIFS_S_DET!I142</f>
        <v>0</v>
      </c>
      <c r="J51" s="25">
        <f>Land_EIFS_S_DET!J142</f>
        <v>0</v>
      </c>
      <c r="K51" s="68">
        <f>Land_EIFS_S_DET!K142</f>
        <v>0</v>
      </c>
      <c r="L51" s="31">
        <f>Land_EIFS_S_DET!L142</f>
        <v>0</v>
      </c>
      <c r="M51" s="31">
        <f>Land_EIFS_S_DET!M142</f>
        <v>0</v>
      </c>
      <c r="N51" s="31">
        <f>Land_EIFS_S_DET!N142</f>
        <v>0</v>
      </c>
      <c r="O51" s="31">
        <f>Land_EIFS_S_DET!O142</f>
        <v>0</v>
      </c>
      <c r="P51" s="31">
        <f>Land_EIFS_S_DET!P142</f>
        <v>0</v>
      </c>
      <c r="Q51" s="78">
        <f>Land_EIFS_S_DET!Q142</f>
        <v>0</v>
      </c>
      <c r="R51" s="150"/>
      <c r="S51" s="140">
        <f>Land_EIFS_S_DET!S142</f>
        <v>0</v>
      </c>
      <c r="T51" s="25">
        <f>Land_EIFS_S_DET!T142</f>
        <v>0</v>
      </c>
      <c r="U51" s="25">
        <f>Land_EIFS_S_DET!U142</f>
        <v>0</v>
      </c>
      <c r="V51" s="25"/>
      <c r="W51" s="127"/>
      <c r="X51" s="127">
        <f>Land_EIFS_S_DET!X142</f>
        <v>0</v>
      </c>
    </row>
    <row r="52" spans="1:24" s="2" customFormat="1" ht="16" thickBot="1">
      <c r="A52" s="2">
        <f>Land_EIFS_S_DET!A143</f>
        <v>0</v>
      </c>
      <c r="B52" s="128" t="str">
        <f>Land_EIFS_S_DET!B143</f>
        <v>NLEP2</v>
      </c>
      <c r="C52" s="34" t="str">
        <f>Land_EIFS_S_DET!C143</f>
        <v>Net Landscape Ecosystem Potential = LC2 x LEP_avg</v>
      </c>
      <c r="D52" s="141">
        <f>Land_EIFS_S_DET!D143</f>
        <v>0</v>
      </c>
      <c r="E52" s="34">
        <f>Land_EIFS_S_DET!E143</f>
        <v>0</v>
      </c>
      <c r="F52" s="34">
        <f>Land_EIFS_S_DET!F143</f>
        <v>0</v>
      </c>
      <c r="G52" s="34">
        <f>Land_EIFS_S_DET!G143</f>
        <v>0</v>
      </c>
      <c r="H52" s="34">
        <f>Land_EIFS_S_DET!H143</f>
        <v>0</v>
      </c>
      <c r="I52" s="34">
        <f>Land_EIFS_S_DET!I143</f>
        <v>0</v>
      </c>
      <c r="J52" s="34">
        <f>Land_EIFS_S_DET!J143</f>
        <v>0</v>
      </c>
      <c r="K52" s="69">
        <f>Land_EIFS_S_DET!K143</f>
        <v>0</v>
      </c>
      <c r="L52" s="33">
        <f>Land_EIFS_S_DET!L143</f>
        <v>0</v>
      </c>
      <c r="M52" s="33">
        <f>Land_EIFS_S_DET!M143</f>
        <v>0</v>
      </c>
      <c r="N52" s="33">
        <f>Land_EIFS_S_DET!N143</f>
        <v>0</v>
      </c>
      <c r="O52" s="33">
        <f>Land_EIFS_S_DET!O143</f>
        <v>0</v>
      </c>
      <c r="P52" s="33">
        <f>Land_EIFS_S_DET!P143</f>
        <v>0</v>
      </c>
      <c r="Q52" s="84">
        <f>Land_EIFS_S_DET!Q143</f>
        <v>0</v>
      </c>
      <c r="R52" s="152"/>
      <c r="S52" s="141">
        <f>Land_EIFS_S_DET!S143</f>
        <v>0</v>
      </c>
      <c r="T52" s="34">
        <f>Land_EIFS_S_DET!T143</f>
        <v>0</v>
      </c>
      <c r="U52" s="34">
        <f>Land_EIFS_S_DET!U143</f>
        <v>0</v>
      </c>
      <c r="V52" s="34"/>
      <c r="W52" s="118"/>
      <c r="X52" s="118">
        <f>Land_EIFS_S_DET!X143</f>
        <v>0</v>
      </c>
    </row>
    <row r="53" spans="1:24" s="2" customFormat="1" ht="16" thickTop="1">
      <c r="A53" s="2">
        <f>Land_EIFS_S_DET!A144</f>
        <v>0</v>
      </c>
      <c r="B53" s="124" t="str">
        <f>Land_EIFS_S_DET!B144</f>
        <v>RS2</v>
      </c>
      <c r="C53" s="38" t="str">
        <f>Land_EIFS_S_DET!C144</f>
        <v>Closing stock of rivers in standardized river measurement units (SRMU)</v>
      </c>
      <c r="D53" s="80">
        <f>Land_EIFS_S_DET!D144</f>
        <v>0</v>
      </c>
      <c r="E53" s="38">
        <f>Land_EIFS_S_DET!E144</f>
        <v>0</v>
      </c>
      <c r="F53" s="38">
        <f>Land_EIFS_S_DET!F144</f>
        <v>0</v>
      </c>
      <c r="G53" s="38">
        <f>Land_EIFS_S_DET!G144</f>
        <v>0</v>
      </c>
      <c r="H53" s="38">
        <f>Land_EIFS_S_DET!H144</f>
        <v>0</v>
      </c>
      <c r="I53" s="38">
        <f>Land_EIFS_S_DET!I144</f>
        <v>0</v>
      </c>
      <c r="J53" s="38">
        <f>Land_EIFS_S_DET!J144</f>
        <v>0</v>
      </c>
      <c r="K53" s="249">
        <f>Land_EIFS_S_DET!K144</f>
        <v>0</v>
      </c>
      <c r="L53" s="38">
        <f>Land_EIFS_S_DET!L144</f>
        <v>0</v>
      </c>
      <c r="M53" s="38">
        <f>Land_EIFS_S_DET!M144</f>
        <v>0</v>
      </c>
      <c r="N53" s="38">
        <f>Land_EIFS_S_DET!N144</f>
        <v>0</v>
      </c>
      <c r="O53" s="38">
        <f>Land_EIFS_S_DET!O144</f>
        <v>0</v>
      </c>
      <c r="P53" s="38">
        <f>Land_EIFS_S_DET!P144</f>
        <v>0</v>
      </c>
      <c r="Q53" s="70">
        <f>Land_EIFS_S_DET!Q144</f>
        <v>0</v>
      </c>
      <c r="R53" s="80"/>
      <c r="S53" s="247">
        <f>Land_EIFS_S_DET!S144</f>
        <v>0</v>
      </c>
      <c r="T53" s="38">
        <f>Land_EIFS_S_DET!T144</f>
        <v>0</v>
      </c>
      <c r="U53" s="38">
        <f>Land_EIFS_S_DET!U144</f>
        <v>0</v>
      </c>
      <c r="V53" s="38"/>
      <c r="W53" s="125"/>
      <c r="X53" s="125">
        <f>Land_EIFS_S_DET!X144</f>
        <v>0</v>
      </c>
    </row>
    <row r="54" spans="1:24">
      <c r="A54" s="2">
        <f>Land_EIFS_S_DET!A145</f>
        <v>0</v>
      </c>
      <c r="B54" s="126" t="str">
        <f>Land_EIFS_S_DET!B145</f>
        <v>REP01</v>
      </c>
      <c r="C54" s="28" t="str">
        <f>Land_EIFS_S_DET!C145</f>
        <v>River ecosystem background index</v>
      </c>
      <c r="D54" s="142">
        <f>Land_EIFS_S_DET!D145</f>
        <v>0</v>
      </c>
      <c r="E54" s="30">
        <f>Land_EIFS_S_DET!E145</f>
        <v>0</v>
      </c>
      <c r="F54" s="30">
        <f>Land_EIFS_S_DET!F145</f>
        <v>0</v>
      </c>
      <c r="G54" s="30">
        <f>Land_EIFS_S_DET!G145</f>
        <v>0</v>
      </c>
      <c r="H54" s="30">
        <f>Land_EIFS_S_DET!H145</f>
        <v>0</v>
      </c>
      <c r="I54" s="30">
        <f>Land_EIFS_S_DET!I145</f>
        <v>0</v>
      </c>
      <c r="J54" s="30">
        <f>Land_EIFS_S_DET!J145</f>
        <v>0</v>
      </c>
      <c r="K54" s="71">
        <f>Land_EIFS_S_DET!K145</f>
        <v>0</v>
      </c>
      <c r="L54" s="15">
        <f>Land_EIFS_S_DET!L145</f>
        <v>0</v>
      </c>
      <c r="M54" s="15">
        <f>Land_EIFS_S_DET!M145</f>
        <v>0</v>
      </c>
      <c r="N54" s="15">
        <f>Land_EIFS_S_DET!N145</f>
        <v>0</v>
      </c>
      <c r="O54" s="15">
        <f>Land_EIFS_S_DET!O145</f>
        <v>0</v>
      </c>
      <c r="P54" s="15">
        <f>Land_EIFS_S_DET!P145</f>
        <v>0</v>
      </c>
      <c r="Q54" s="46">
        <f>Land_EIFS_S_DET!Q145</f>
        <v>0</v>
      </c>
      <c r="R54" s="59"/>
      <c r="S54" s="142">
        <f>Land_EIFS_S_DET!S145</f>
        <v>0</v>
      </c>
      <c r="T54" s="30">
        <f>Land_EIFS_S_DET!T145</f>
        <v>0</v>
      </c>
      <c r="U54" s="30">
        <f>Land_EIFS_S_DET!U145</f>
        <v>0</v>
      </c>
      <c r="V54" s="30"/>
      <c r="W54" s="115"/>
      <c r="X54" s="115">
        <f>Land_EIFS_S_DET!X145</f>
        <v>0</v>
      </c>
    </row>
    <row r="55" spans="1:24" ht="15.5">
      <c r="A55" s="2">
        <f>Land_EIFS_S_DET!A151</f>
        <v>0</v>
      </c>
      <c r="B55" s="192" t="str">
        <f>Land_EIFS_S_DET!B151</f>
        <v>NREP2</v>
      </c>
      <c r="C55" s="194" t="str">
        <f>Land_EIFS_S_DET!C151</f>
        <v>Net River Ecosystem Potential = RS2 x REP_idx</v>
      </c>
      <c r="D55" s="208">
        <f>Land_EIFS_S_DET!D151</f>
        <v>0</v>
      </c>
      <c r="E55" s="209">
        <f>Land_EIFS_S_DET!E151</f>
        <v>0</v>
      </c>
      <c r="F55" s="209">
        <f>Land_EIFS_S_DET!F151</f>
        <v>0</v>
      </c>
      <c r="G55" s="209">
        <f>Land_EIFS_S_DET!G151</f>
        <v>0</v>
      </c>
      <c r="H55" s="209">
        <f>Land_EIFS_S_DET!H151</f>
        <v>0</v>
      </c>
      <c r="I55" s="209">
        <f>Land_EIFS_S_DET!I151</f>
        <v>0</v>
      </c>
      <c r="J55" s="209">
        <f>Land_EIFS_S_DET!J151</f>
        <v>0</v>
      </c>
      <c r="K55" s="210">
        <f>Land_EIFS_S_DET!K151</f>
        <v>0</v>
      </c>
      <c r="L55" s="211">
        <f>Land_EIFS_S_DET!L151</f>
        <v>0</v>
      </c>
      <c r="M55" s="211">
        <f>Land_EIFS_S_DET!M151</f>
        <v>0</v>
      </c>
      <c r="N55" s="211">
        <f>Land_EIFS_S_DET!N151</f>
        <v>0</v>
      </c>
      <c r="O55" s="211">
        <f>Land_EIFS_S_DET!O151</f>
        <v>0</v>
      </c>
      <c r="P55" s="211">
        <f>Land_EIFS_S_DET!P151</f>
        <v>0</v>
      </c>
      <c r="Q55" s="212">
        <f>Land_EIFS_S_DET!Q151</f>
        <v>0</v>
      </c>
      <c r="R55" s="284"/>
      <c r="S55" s="208">
        <f>Land_EIFS_S_DET!S151</f>
        <v>0</v>
      </c>
      <c r="T55" s="209">
        <f>Land_EIFS_S_DET!T151</f>
        <v>0</v>
      </c>
      <c r="U55" s="209">
        <f>Land_EIFS_S_DET!U151</f>
        <v>0</v>
      </c>
      <c r="V55" s="209"/>
      <c r="W55" s="213"/>
      <c r="X55" s="213">
        <f>Land_EIFS_S_DET!X151</f>
        <v>0</v>
      </c>
    </row>
    <row r="56" spans="1:24" s="3" customFormat="1">
      <c r="A56" s="3">
        <f>Land_EIFS_S_DET!A152</f>
        <v>0</v>
      </c>
      <c r="B56" s="200" t="str">
        <f>Land_EIFS_S_DET!B152</f>
        <v>REP_avg</v>
      </c>
      <c r="C56" s="201" t="str">
        <f>Land_EIFS_S_DET!C152</f>
        <v>Average NREP by km2</v>
      </c>
      <c r="D56" s="202">
        <f>Land_EIFS_S_DET!D152</f>
        <v>0</v>
      </c>
      <c r="E56" s="203">
        <f>Land_EIFS_S_DET!E152</f>
        <v>0</v>
      </c>
      <c r="F56" s="203">
        <f>Land_EIFS_S_DET!F152</f>
        <v>0</v>
      </c>
      <c r="G56" s="203">
        <f>Land_EIFS_S_DET!G152</f>
        <v>0</v>
      </c>
      <c r="H56" s="203">
        <f>Land_EIFS_S_DET!H152</f>
        <v>0</v>
      </c>
      <c r="I56" s="203">
        <f>Land_EIFS_S_DET!I152</f>
        <v>0</v>
      </c>
      <c r="J56" s="203">
        <f>Land_EIFS_S_DET!J152</f>
        <v>0</v>
      </c>
      <c r="K56" s="205">
        <f>Land_EIFS_S_DET!K152</f>
        <v>0</v>
      </c>
      <c r="L56" s="204">
        <f>Land_EIFS_S_DET!L152</f>
        <v>0</v>
      </c>
      <c r="M56" s="204">
        <f>Land_EIFS_S_DET!M152</f>
        <v>0</v>
      </c>
      <c r="N56" s="204">
        <f>Land_EIFS_S_DET!N152</f>
        <v>0</v>
      </c>
      <c r="O56" s="204">
        <f>Land_EIFS_S_DET!O152</f>
        <v>0</v>
      </c>
      <c r="P56" s="204">
        <f>Land_EIFS_S_DET!P152</f>
        <v>0</v>
      </c>
      <c r="Q56" s="206">
        <f>Land_EIFS_S_DET!Q152</f>
        <v>0</v>
      </c>
      <c r="R56" s="248"/>
      <c r="S56" s="248">
        <f>Land_EIFS_S_DET!S152</f>
        <v>0</v>
      </c>
      <c r="T56" s="204">
        <f>Land_EIFS_S_DET!T152</f>
        <v>0</v>
      </c>
      <c r="U56" s="204">
        <f>Land_EIFS_S_DET!U152</f>
        <v>0</v>
      </c>
      <c r="V56" s="204"/>
      <c r="W56" s="207"/>
      <c r="X56" s="207">
        <f>Land_EIFS_S_DET!X152</f>
        <v>0</v>
      </c>
    </row>
    <row r="57" spans="1:24" s="2" customFormat="1" ht="15.5">
      <c r="A57" s="2">
        <f>Land_EIFS_S_DET!A153</f>
        <v>0</v>
      </c>
      <c r="B57" s="124" t="str">
        <f>Land_EIFS_S_DET!B153</f>
        <v>LREP2</v>
      </c>
      <c r="C57" s="38" t="str">
        <f>Land_EIFS_S_DET!C153</f>
        <v>Landscape River Ecosystem Potential = LC2 x REP_avg</v>
      </c>
      <c r="D57" s="80">
        <f>Land_EIFS_S_DET!D153</f>
        <v>0</v>
      </c>
      <c r="E57" s="38">
        <f>Land_EIFS_S_DET!E153</f>
        <v>0</v>
      </c>
      <c r="F57" s="38">
        <f>Land_EIFS_S_DET!F153</f>
        <v>0</v>
      </c>
      <c r="G57" s="38">
        <f>Land_EIFS_S_DET!G153</f>
        <v>0</v>
      </c>
      <c r="H57" s="38">
        <f>Land_EIFS_S_DET!H153</f>
        <v>0</v>
      </c>
      <c r="I57" s="38">
        <f>Land_EIFS_S_DET!I153</f>
        <v>0</v>
      </c>
      <c r="J57" s="38">
        <f>Land_EIFS_S_DET!J153</f>
        <v>0</v>
      </c>
      <c r="K57" s="70">
        <f>Land_EIFS_S_DET!K153</f>
        <v>0</v>
      </c>
      <c r="L57" s="81">
        <f>Land_EIFS_S_DET!L153</f>
        <v>0</v>
      </c>
      <c r="M57" s="81">
        <f>Land_EIFS_S_DET!M153</f>
        <v>0</v>
      </c>
      <c r="N57" s="81">
        <f>Land_EIFS_S_DET!N153</f>
        <v>0</v>
      </c>
      <c r="O57" s="81">
        <f>Land_EIFS_S_DET!O153</f>
        <v>0</v>
      </c>
      <c r="P57" s="81">
        <f>Land_EIFS_S_DET!P153</f>
        <v>0</v>
      </c>
      <c r="Q57" s="83">
        <f>Land_EIFS_S_DET!Q153</f>
        <v>0</v>
      </c>
      <c r="R57" s="151"/>
      <c r="S57" s="193">
        <f>Land_EIFS_S_DET!S153</f>
        <v>0</v>
      </c>
      <c r="T57" s="38">
        <f>Land_EIFS_S_DET!T153</f>
        <v>0</v>
      </c>
      <c r="U57" s="38">
        <f>Land_EIFS_S_DET!U153</f>
        <v>0</v>
      </c>
      <c r="V57" s="38"/>
      <c r="W57" s="125"/>
      <c r="X57" s="125">
        <f>Land_EIFS_S_DET!X153</f>
        <v>0</v>
      </c>
    </row>
    <row r="58" spans="1:24" s="2" customFormat="1" ht="16" thickBot="1">
      <c r="A58" s="2">
        <f>Land_EIFS_S_DET!A154</f>
        <v>0</v>
      </c>
      <c r="B58" s="117" t="str">
        <f>Land_EIFS_S_DET!B154</f>
        <v>TEIP2</v>
      </c>
      <c r="C58" s="26" t="str">
        <f>Land_EIFS_S_DET!C154</f>
        <v>Closing stock of ecosystem infrastructure potential =NLEP2+LREP2</v>
      </c>
      <c r="D58" s="61">
        <f>Land_EIFS_S_DET!D154</f>
        <v>0</v>
      </c>
      <c r="E58" s="26">
        <f>Land_EIFS_S_DET!E154</f>
        <v>0</v>
      </c>
      <c r="F58" s="26">
        <f>Land_EIFS_S_DET!F154</f>
        <v>0</v>
      </c>
      <c r="G58" s="26">
        <f>Land_EIFS_S_DET!G154</f>
        <v>0</v>
      </c>
      <c r="H58" s="26">
        <f>Land_EIFS_S_DET!H154</f>
        <v>0</v>
      </c>
      <c r="I58" s="26">
        <f>Land_EIFS_S_DET!I154</f>
        <v>0</v>
      </c>
      <c r="J58" s="26">
        <f>Land_EIFS_S_DET!J154</f>
        <v>0</v>
      </c>
      <c r="K58" s="47">
        <f>Land_EIFS_S_DET!K154</f>
        <v>0</v>
      </c>
      <c r="L58" s="33">
        <f>Land_EIFS_S_DET!L154</f>
        <v>0</v>
      </c>
      <c r="M58" s="33">
        <f>Land_EIFS_S_DET!M154</f>
        <v>0</v>
      </c>
      <c r="N58" s="33">
        <f>Land_EIFS_S_DET!N154</f>
        <v>0</v>
      </c>
      <c r="O58" s="33">
        <f>Land_EIFS_S_DET!O154</f>
        <v>0</v>
      </c>
      <c r="P58" s="33">
        <f>Land_EIFS_S_DET!P154</f>
        <v>0</v>
      </c>
      <c r="Q58" s="86">
        <f>Land_EIFS_S_DET!Q154</f>
        <v>0</v>
      </c>
      <c r="R58" s="152"/>
      <c r="S58" s="61">
        <f>Land_EIFS_S_DET!S154</f>
        <v>0</v>
      </c>
      <c r="T58" s="26">
        <f>Land_EIFS_S_DET!T154</f>
        <v>0</v>
      </c>
      <c r="U58" s="26">
        <f>Land_EIFS_S_DET!U154</f>
        <v>0</v>
      </c>
      <c r="V58" s="26"/>
      <c r="W58" s="118"/>
      <c r="X58" s="118">
        <f>Land_EIFS_S_DET!X154</f>
        <v>0</v>
      </c>
    </row>
    <row r="59" spans="1:24" s="15" customFormat="1" ht="7.5" customHeight="1" thickTop="1" thickBot="1">
      <c r="B59" s="30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</row>
    <row r="60" spans="1:24" ht="19" thickTop="1">
      <c r="A60" s="8">
        <f>Land_EIFS_S_DET!A155</f>
        <v>0</v>
      </c>
      <c r="B60" s="4" t="str">
        <f>Land_EIFS_S_DET!B155</f>
        <v>III. Overall access to ecosystem infrastructure functional services</v>
      </c>
      <c r="C60" s="7"/>
      <c r="D60" s="7">
        <f>Land_EIFS_S_DET!D155</f>
        <v>0</v>
      </c>
      <c r="E60" s="7">
        <f>Land_EIFS_S_DET!E155</f>
        <v>0</v>
      </c>
      <c r="F60" s="7">
        <f>Land_EIFS_S_DET!F155</f>
        <v>0</v>
      </c>
      <c r="G60" s="7">
        <f>Land_EIFS_S_DET!G155</f>
        <v>0</v>
      </c>
      <c r="H60" s="7">
        <f>Land_EIFS_S_DET!H155</f>
        <v>0</v>
      </c>
      <c r="I60" s="7">
        <f>Land_EIFS_S_DET!I155</f>
        <v>0</v>
      </c>
      <c r="J60" s="7">
        <f>Land_EIFS_S_DET!J155</f>
        <v>0</v>
      </c>
      <c r="K60" s="7">
        <f>Land_EIFS_S_DET!K155</f>
        <v>0</v>
      </c>
      <c r="L60" s="7">
        <f>Land_EIFS_S_DET!L155</f>
        <v>0</v>
      </c>
      <c r="M60" s="7">
        <f>Land_EIFS_S_DET!M155</f>
        <v>0</v>
      </c>
      <c r="N60" s="7">
        <f>Land_EIFS_S_DET!N155</f>
        <v>0</v>
      </c>
      <c r="O60" s="7">
        <f>Land_EIFS_S_DET!O155</f>
        <v>0</v>
      </c>
      <c r="P60" s="7">
        <f>Land_EIFS_S_DET!P155</f>
        <v>0</v>
      </c>
      <c r="Q60" s="7">
        <f>Land_EIFS_S_DET!Q155</f>
        <v>0</v>
      </c>
      <c r="R60" s="6"/>
      <c r="S60" s="246">
        <f>Land_EIFS_S_DET!S155</f>
        <v>0</v>
      </c>
      <c r="T60" s="7">
        <f>Land_EIFS_S_DET!T155</f>
        <v>0</v>
      </c>
      <c r="U60" s="7">
        <f>Land_EIFS_S_DET!U155</f>
        <v>0</v>
      </c>
      <c r="V60" s="7"/>
      <c r="W60" s="7"/>
      <c r="X60" s="132">
        <f>Land_EIFS_S_DET!X155</f>
        <v>0</v>
      </c>
    </row>
    <row r="61" spans="1:24" s="2" customFormat="1" ht="15.5">
      <c r="A61" s="2">
        <f>Land_EIFS_S_DET!A156</f>
        <v>0</v>
      </c>
      <c r="B61" s="196" t="str">
        <f>Land_EIFS_S_DET!B156</f>
        <v>TEIP1</v>
      </c>
      <c r="C61" s="197" t="str">
        <f>Land_EIFS_S_DET!C156</f>
        <v>Opening stock of Total ecosystem infrastructure potential =NLEP1+LREP1</v>
      </c>
      <c r="D61" s="198">
        <f>Land_EIFS_S_DET!D156</f>
        <v>0</v>
      </c>
      <c r="E61" s="197">
        <f>Land_EIFS_S_DET!E156</f>
        <v>0</v>
      </c>
      <c r="F61" s="197">
        <f>Land_EIFS_S_DET!F156</f>
        <v>0</v>
      </c>
      <c r="G61" s="197">
        <f>Land_EIFS_S_DET!G156</f>
        <v>0</v>
      </c>
      <c r="H61" s="197">
        <f>Land_EIFS_S_DET!H156</f>
        <v>0</v>
      </c>
      <c r="I61" s="197">
        <f>Land_EIFS_S_DET!I156</f>
        <v>0</v>
      </c>
      <c r="J61" s="197">
        <f>Land_EIFS_S_DET!J156</f>
        <v>0</v>
      </c>
      <c r="K61" s="198">
        <f>Land_EIFS_S_DET!K156</f>
        <v>0</v>
      </c>
      <c r="L61" s="151">
        <f>Land_EIFS_S_DET!L156</f>
        <v>0</v>
      </c>
      <c r="M61" s="81">
        <f>Land_EIFS_S_DET!M156</f>
        <v>0</v>
      </c>
      <c r="N61" s="81">
        <f>Land_EIFS_S_DET!N156</f>
        <v>0</v>
      </c>
      <c r="O61" s="81">
        <f>Land_EIFS_S_DET!O156</f>
        <v>0</v>
      </c>
      <c r="P61" s="81">
        <f>Land_EIFS_S_DET!P156</f>
        <v>0</v>
      </c>
      <c r="Q61" s="199">
        <f>Land_EIFS_S_DET!Q156</f>
        <v>0</v>
      </c>
      <c r="R61" s="285"/>
      <c r="S61" s="198">
        <f>Land_EIFS_S_DET!S156</f>
        <v>0</v>
      </c>
      <c r="T61" s="197">
        <f>Land_EIFS_S_DET!T156</f>
        <v>0</v>
      </c>
      <c r="U61" s="197">
        <f>Land_EIFS_S_DET!U156</f>
        <v>0</v>
      </c>
      <c r="V61" s="197"/>
      <c r="W61" s="125"/>
      <c r="X61" s="125">
        <f>Land_EIFS_S_DET!X156</f>
        <v>0</v>
      </c>
    </row>
    <row r="62" spans="1:24" s="227" customFormat="1" ht="15.5">
      <c r="A62" s="227">
        <f>Land_EIFS_S_DET!A160</f>
        <v>0</v>
      </c>
      <c r="B62" s="228" t="str">
        <f>Land_EIFS_S_DET!B160</f>
        <v>AIP1</v>
      </c>
      <c r="C62" s="229" t="str">
        <f>Land_EIFS_S_DET!C160</f>
        <v>Population's local access to TEIP = sqrt(TEIP1xAIP13)</v>
      </c>
      <c r="D62" s="230">
        <f>Land_EIFS_S_DET!D160</f>
        <v>0</v>
      </c>
      <c r="E62" s="229">
        <f>Land_EIFS_S_DET!E160</f>
        <v>0</v>
      </c>
      <c r="F62" s="229">
        <f>Land_EIFS_S_DET!F160</f>
        <v>0</v>
      </c>
      <c r="G62" s="229">
        <f>Land_EIFS_S_DET!G160</f>
        <v>0</v>
      </c>
      <c r="H62" s="229">
        <f>Land_EIFS_S_DET!H160</f>
        <v>0</v>
      </c>
      <c r="I62" s="229">
        <f>Land_EIFS_S_DET!I160</f>
        <v>0</v>
      </c>
      <c r="J62" s="229">
        <f>Land_EIFS_S_DET!J160</f>
        <v>0</v>
      </c>
      <c r="K62" s="231">
        <f>Land_EIFS_S_DET!K160</f>
        <v>0</v>
      </c>
      <c r="L62" s="232">
        <f>Land_EIFS_S_DET!L160</f>
        <v>0</v>
      </c>
      <c r="M62" s="232">
        <f>Land_EIFS_S_DET!M160</f>
        <v>0</v>
      </c>
      <c r="N62" s="232">
        <f>Land_EIFS_S_DET!N160</f>
        <v>0</v>
      </c>
      <c r="O62" s="232">
        <f>Land_EIFS_S_DET!O160</f>
        <v>0</v>
      </c>
      <c r="P62" s="232">
        <f>Land_EIFS_S_DET!P160</f>
        <v>0</v>
      </c>
      <c r="Q62" s="233">
        <f>Land_EIFS_S_DET!Q160</f>
        <v>0</v>
      </c>
      <c r="R62" s="286"/>
      <c r="S62" s="230">
        <f>Land_EIFS_S_DET!S160</f>
        <v>0</v>
      </c>
      <c r="T62" s="229">
        <f>Land_EIFS_S_DET!T160</f>
        <v>0</v>
      </c>
      <c r="U62" s="229">
        <f>Land_EIFS_S_DET!U160</f>
        <v>0</v>
      </c>
      <c r="V62" s="229"/>
      <c r="W62" s="234"/>
      <c r="X62" s="234">
        <f>Land_EIFS_S_DET!X160</f>
        <v>0</v>
      </c>
    </row>
    <row r="63" spans="1:24" s="227" customFormat="1" ht="15.5">
      <c r="A63" s="227">
        <f>Land_EIFS_S_DET!A164</f>
        <v>0</v>
      </c>
      <c r="B63" s="235" t="str">
        <f>Land_EIFS_S_DET!B164</f>
        <v>AIP2</v>
      </c>
      <c r="C63" s="227" t="str">
        <f>Land_EIFS_S_DET!C164</f>
        <v>Population's local access to agro-ecosystems services = sqrt(AIP1xAIP23)</v>
      </c>
      <c r="D63" s="236">
        <f>Land_EIFS_S_DET!D164</f>
        <v>0</v>
      </c>
      <c r="E63" s="227">
        <f>Land_EIFS_S_DET!E164</f>
        <v>0</v>
      </c>
      <c r="F63" s="227">
        <f>Land_EIFS_S_DET!F164</f>
        <v>0</v>
      </c>
      <c r="G63" s="227">
        <f>Land_EIFS_S_DET!G164</f>
        <v>0</v>
      </c>
      <c r="H63" s="227">
        <f>Land_EIFS_S_DET!H164</f>
        <v>0</v>
      </c>
      <c r="I63" s="227">
        <f>Land_EIFS_S_DET!I164</f>
        <v>0</v>
      </c>
      <c r="J63" s="227">
        <f>Land_EIFS_S_DET!J164</f>
        <v>0</v>
      </c>
      <c r="K63" s="237">
        <f>Land_EIFS_S_DET!K164</f>
        <v>0</v>
      </c>
      <c r="L63" s="232">
        <f>Land_EIFS_S_DET!L164</f>
        <v>0</v>
      </c>
      <c r="M63" s="232">
        <f>Land_EIFS_S_DET!M164</f>
        <v>0</v>
      </c>
      <c r="N63" s="232">
        <f>Land_EIFS_S_DET!N164</f>
        <v>0</v>
      </c>
      <c r="O63" s="232">
        <f>Land_EIFS_S_DET!O164</f>
        <v>0</v>
      </c>
      <c r="P63" s="232">
        <f>Land_EIFS_S_DET!P164</f>
        <v>0</v>
      </c>
      <c r="Q63" s="233">
        <f>Land_EIFS_S_DET!Q164</f>
        <v>0</v>
      </c>
      <c r="R63" s="286"/>
      <c r="S63" s="236">
        <f>Land_EIFS_S_DET!S164</f>
        <v>0</v>
      </c>
      <c r="T63" s="227">
        <f>Land_EIFS_S_DET!T164</f>
        <v>0</v>
      </c>
      <c r="U63" s="227">
        <f>Land_EIFS_S_DET!U164</f>
        <v>0</v>
      </c>
      <c r="W63" s="234"/>
      <c r="X63" s="234">
        <f>Land_EIFS_S_DET!X164</f>
        <v>0</v>
      </c>
    </row>
    <row r="64" spans="1:24" s="227" customFormat="1" ht="15.5">
      <c r="A64" s="227">
        <f>Land_EIFS_S_DET!A166</f>
        <v>0</v>
      </c>
      <c r="B64" s="228" t="str">
        <f>Land_EIFS_S_DET!B166</f>
        <v>AIP3</v>
      </c>
      <c r="C64" s="229" t="str">
        <f>Land_EIFS_S_DET!C166</f>
        <v>Local access to TEIP for Nature conservation = sqrt(TEIP1xAIP31)</v>
      </c>
      <c r="D64" s="230">
        <f>Land_EIFS_S_DET!D166</f>
        <v>0</v>
      </c>
      <c r="E64" s="229">
        <f>Land_EIFS_S_DET!E166</f>
        <v>0</v>
      </c>
      <c r="F64" s="229">
        <f>Land_EIFS_S_DET!F166</f>
        <v>0</v>
      </c>
      <c r="G64" s="229">
        <f>Land_EIFS_S_DET!G166</f>
        <v>0</v>
      </c>
      <c r="H64" s="229">
        <f>Land_EIFS_S_DET!H166</f>
        <v>0</v>
      </c>
      <c r="I64" s="229">
        <f>Land_EIFS_S_DET!I166</f>
        <v>0</v>
      </c>
      <c r="J64" s="229">
        <f>Land_EIFS_S_DET!J166</f>
        <v>0</v>
      </c>
      <c r="K64" s="231">
        <f>Land_EIFS_S_DET!K166</f>
        <v>0</v>
      </c>
      <c r="L64" s="232">
        <f>Land_EIFS_S_DET!L166</f>
        <v>0</v>
      </c>
      <c r="M64" s="232">
        <f>Land_EIFS_S_DET!M166</f>
        <v>0</v>
      </c>
      <c r="N64" s="232">
        <f>Land_EIFS_S_DET!N166</f>
        <v>0</v>
      </c>
      <c r="O64" s="232">
        <f>Land_EIFS_S_DET!O166</f>
        <v>0</v>
      </c>
      <c r="P64" s="232">
        <f>Land_EIFS_S_DET!P166</f>
        <v>0</v>
      </c>
      <c r="Q64" s="233">
        <f>Land_EIFS_S_DET!Q166</f>
        <v>0</v>
      </c>
      <c r="R64" s="286"/>
      <c r="S64" s="230">
        <f>Land_EIFS_S_DET!S166</f>
        <v>0</v>
      </c>
      <c r="T64" s="229">
        <f>Land_EIFS_S_DET!T166</f>
        <v>0</v>
      </c>
      <c r="U64" s="229">
        <f>Land_EIFS_S_DET!U166</f>
        <v>0</v>
      </c>
      <c r="V64" s="229"/>
      <c r="W64" s="234"/>
      <c r="X64" s="234">
        <f>Land_EIFS_S_DET!X166</f>
        <v>0</v>
      </c>
    </row>
    <row r="65" spans="1:24" s="227" customFormat="1" ht="15.5">
      <c r="A65" s="227">
        <f>Land_EIFS_S_DET!A169</f>
        <v>0</v>
      </c>
      <c r="B65" s="235" t="str">
        <f>Land_EIFS_S_DET!B169</f>
        <v>AIP4</v>
      </c>
      <c r="C65" s="227" t="str">
        <f>Land_EIFS_S_DET!C169</f>
        <v>Basin access to water regulating services = sqrt(AIP41xAIP42)</v>
      </c>
      <c r="D65" s="236">
        <f>Land_EIFS_S_DET!D169</f>
        <v>0</v>
      </c>
      <c r="E65" s="227">
        <f>Land_EIFS_S_DET!E169</f>
        <v>0</v>
      </c>
      <c r="F65" s="227">
        <f>Land_EIFS_S_DET!F169</f>
        <v>0</v>
      </c>
      <c r="G65" s="227">
        <f>Land_EIFS_S_DET!G169</f>
        <v>0</v>
      </c>
      <c r="H65" s="227">
        <f>Land_EIFS_S_DET!H169</f>
        <v>0</v>
      </c>
      <c r="I65" s="227">
        <f>Land_EIFS_S_DET!I169</f>
        <v>0</v>
      </c>
      <c r="J65" s="227">
        <f>Land_EIFS_S_DET!J169</f>
        <v>0</v>
      </c>
      <c r="K65" s="237">
        <f>Land_EIFS_S_DET!K169</f>
        <v>0</v>
      </c>
      <c r="L65" s="232">
        <f>Land_EIFS_S_DET!L169</f>
        <v>0</v>
      </c>
      <c r="M65" s="232">
        <f>Land_EIFS_S_DET!M169</f>
        <v>0</v>
      </c>
      <c r="N65" s="232">
        <f>Land_EIFS_S_DET!N169</f>
        <v>0</v>
      </c>
      <c r="O65" s="232">
        <f>Land_EIFS_S_DET!O169</f>
        <v>0</v>
      </c>
      <c r="P65" s="232">
        <f>Land_EIFS_S_DET!P169</f>
        <v>0</v>
      </c>
      <c r="Q65" s="233">
        <f>Land_EIFS_S_DET!Q169</f>
        <v>0</v>
      </c>
      <c r="R65" s="286"/>
      <c r="S65" s="236">
        <f>Land_EIFS_S_DET!S169</f>
        <v>0</v>
      </c>
      <c r="T65" s="227">
        <f>Land_EIFS_S_DET!T169</f>
        <v>0</v>
      </c>
      <c r="U65" s="227">
        <f>Land_EIFS_S_DET!U169</f>
        <v>0</v>
      </c>
      <c r="W65" s="234"/>
      <c r="X65" s="234">
        <f>Land_EIFS_S_DET!X169</f>
        <v>0</v>
      </c>
    </row>
    <row r="66" spans="1:24" s="227" customFormat="1" ht="15.5">
      <c r="A66" s="227">
        <f>Land_EIFS_S_DET!A173</f>
        <v>0</v>
      </c>
      <c r="B66" s="228" t="str">
        <f>Land_EIFS_S_DET!B173</f>
        <v>AIP6</v>
      </c>
      <c r="C66" s="229" t="str">
        <f>Land_EIFS_S_DET!C173</f>
        <v>Regional access to TEIP [tourism] = sqrt(TEIP1xAIP53)</v>
      </c>
      <c r="D66" s="230">
        <f>Land_EIFS_S_DET!D173</f>
        <v>0</v>
      </c>
      <c r="E66" s="229">
        <f>Land_EIFS_S_DET!E173</f>
        <v>0</v>
      </c>
      <c r="F66" s="229">
        <f>Land_EIFS_S_DET!F173</f>
        <v>0</v>
      </c>
      <c r="G66" s="229">
        <f>Land_EIFS_S_DET!G173</f>
        <v>0</v>
      </c>
      <c r="H66" s="229">
        <f>Land_EIFS_S_DET!H173</f>
        <v>0</v>
      </c>
      <c r="I66" s="229">
        <f>Land_EIFS_S_DET!I173</f>
        <v>0</v>
      </c>
      <c r="J66" s="229">
        <f>Land_EIFS_S_DET!J173</f>
        <v>0</v>
      </c>
      <c r="K66" s="231">
        <f>Land_EIFS_S_DET!K173</f>
        <v>0</v>
      </c>
      <c r="L66" s="232">
        <f>Land_EIFS_S_DET!L173</f>
        <v>0</v>
      </c>
      <c r="M66" s="232">
        <f>Land_EIFS_S_DET!M173</f>
        <v>0</v>
      </c>
      <c r="N66" s="232">
        <f>Land_EIFS_S_DET!N173</f>
        <v>0</v>
      </c>
      <c r="O66" s="232">
        <f>Land_EIFS_S_DET!O173</f>
        <v>0</v>
      </c>
      <c r="P66" s="232">
        <f>Land_EIFS_S_DET!P173</f>
        <v>0</v>
      </c>
      <c r="Q66" s="233">
        <f>Land_EIFS_S_DET!Q173</f>
        <v>0</v>
      </c>
      <c r="R66" s="286"/>
      <c r="S66" s="230">
        <f>Land_EIFS_S_DET!S173</f>
        <v>0</v>
      </c>
      <c r="T66" s="229">
        <f>Land_EIFS_S_DET!T173</f>
        <v>0</v>
      </c>
      <c r="U66" s="229">
        <f>Land_EIFS_S_DET!U173</f>
        <v>0</v>
      </c>
      <c r="V66" s="229"/>
      <c r="W66" s="234"/>
      <c r="X66" s="234">
        <f>Land_EIFS_S_DET!X173</f>
        <v>0</v>
      </c>
    </row>
    <row r="67" spans="1:24" s="24" customFormat="1" ht="16" thickBot="1">
      <c r="A67" s="24">
        <f>Land_EIFS_S_DET!A175</f>
        <v>0</v>
      </c>
      <c r="B67" s="238" t="str">
        <f>Land_EIFS_S_DET!B175</f>
        <v>AIP7</v>
      </c>
      <c r="C67" s="239" t="str">
        <f>Land_EIFS_S_DET!C175</f>
        <v>Global access of nature conservation services = sqrt(TEIP1xAIP71)</v>
      </c>
      <c r="D67" s="240">
        <f>Land_EIFS_S_DET!D175</f>
        <v>0</v>
      </c>
      <c r="E67" s="239">
        <f>Land_EIFS_S_DET!E175</f>
        <v>0</v>
      </c>
      <c r="F67" s="239">
        <f>Land_EIFS_S_DET!F175</f>
        <v>0</v>
      </c>
      <c r="G67" s="239">
        <f>Land_EIFS_S_DET!G175</f>
        <v>0</v>
      </c>
      <c r="H67" s="239">
        <f>Land_EIFS_S_DET!H175</f>
        <v>0</v>
      </c>
      <c r="I67" s="239">
        <f>Land_EIFS_S_DET!I175</f>
        <v>0</v>
      </c>
      <c r="J67" s="239">
        <f>Land_EIFS_S_DET!J175</f>
        <v>0</v>
      </c>
      <c r="K67" s="241">
        <f>Land_EIFS_S_DET!K175</f>
        <v>0</v>
      </c>
      <c r="L67" s="242">
        <f>Land_EIFS_S_DET!L175</f>
        <v>0</v>
      </c>
      <c r="M67" s="242">
        <f>Land_EIFS_S_DET!M175</f>
        <v>0</v>
      </c>
      <c r="N67" s="242">
        <f>Land_EIFS_S_DET!N175</f>
        <v>0</v>
      </c>
      <c r="O67" s="242">
        <f>Land_EIFS_S_DET!O175</f>
        <v>0</v>
      </c>
      <c r="P67" s="242">
        <f>Land_EIFS_S_DET!P175</f>
        <v>0</v>
      </c>
      <c r="Q67" s="243">
        <f>Land_EIFS_S_DET!Q175</f>
        <v>0</v>
      </c>
      <c r="R67" s="287"/>
      <c r="S67" s="240">
        <f>Land_EIFS_S_DET!S175</f>
        <v>0</v>
      </c>
      <c r="T67" s="239">
        <f>Land_EIFS_S_DET!T175</f>
        <v>0</v>
      </c>
      <c r="U67" s="239">
        <f>Land_EIFS_S_DET!U175</f>
        <v>0</v>
      </c>
      <c r="V67" s="239"/>
      <c r="W67" s="244"/>
      <c r="X67" s="244">
        <f>Land_EIFS_S_DET!X175</f>
        <v>0</v>
      </c>
    </row>
    <row r="68" spans="1:24" s="15" customFormat="1" ht="7.5" customHeight="1" thickTop="1">
      <c r="B68" s="30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</row>
    <row r="69" spans="1:24" ht="18.5">
      <c r="A69" s="8">
        <f>Land_EIFS_S_DET!A176</f>
        <v>0</v>
      </c>
      <c r="B69" s="112" t="str">
        <f>Land_EIFS_S_DET!B176</f>
        <v>IV. Table of indexes of intensity of use and ecosystem health</v>
      </c>
      <c r="C69" s="6"/>
      <c r="D69" s="112">
        <f>Land_EIFS_S_DET!D176</f>
        <v>0</v>
      </c>
      <c r="E69" s="6">
        <f>Land_EIFS_S_DET!E176</f>
        <v>0</v>
      </c>
      <c r="F69" s="6">
        <f>Land_EIFS_S_DET!F176</f>
        <v>0</v>
      </c>
      <c r="G69" s="6">
        <f>Land_EIFS_S_DET!G176</f>
        <v>0</v>
      </c>
      <c r="H69" s="6">
        <f>Land_EIFS_S_DET!H176</f>
        <v>0</v>
      </c>
      <c r="I69" s="6">
        <f>Land_EIFS_S_DET!I176</f>
        <v>0</v>
      </c>
      <c r="J69" s="6">
        <f>Land_EIFS_S_DET!J176</f>
        <v>0</v>
      </c>
      <c r="K69" s="6">
        <f>Land_EIFS_S_DET!K176</f>
        <v>0</v>
      </c>
      <c r="L69" s="6">
        <f>Land_EIFS_S_DET!L176</f>
        <v>0</v>
      </c>
      <c r="M69" s="6">
        <f>Land_EIFS_S_DET!M176</f>
        <v>0</v>
      </c>
      <c r="N69" s="6">
        <f>Land_EIFS_S_DET!N176</f>
        <v>0</v>
      </c>
      <c r="O69" s="6">
        <f>Land_EIFS_S_DET!O176</f>
        <v>0</v>
      </c>
      <c r="P69" s="6">
        <f>Land_EIFS_S_DET!P176</f>
        <v>0</v>
      </c>
      <c r="Q69" s="6">
        <f>Land_EIFS_S_DET!Q176</f>
        <v>0</v>
      </c>
      <c r="R69" s="6"/>
      <c r="S69" s="6">
        <f>Land_EIFS_S_DET!S176</f>
        <v>0</v>
      </c>
      <c r="T69" s="6">
        <f>Land_EIFS_S_DET!T176</f>
        <v>0</v>
      </c>
      <c r="U69" s="6">
        <f>Land_EIFS_S_DET!U176</f>
        <v>0</v>
      </c>
      <c r="V69" s="6"/>
      <c r="W69" s="6"/>
      <c r="X69" s="113">
        <f>Land_EIFS_S_DET!X176</f>
        <v>0</v>
      </c>
    </row>
    <row r="70" spans="1:24" s="2" customFormat="1" ht="19.5" customHeight="1">
      <c r="A70" s="2">
        <f>Land_EIFS_S_DET!A177</f>
        <v>0</v>
      </c>
      <c r="B70" s="124" t="str">
        <f>Land_EIFS_S_DET!B177</f>
        <v>EIU</v>
      </c>
      <c r="C70" s="195" t="str">
        <f>Land_EIFS_S_DET!C177</f>
        <v>Ecosystem infrastructure use intensity = TEIP2/TEIP1</v>
      </c>
      <c r="D70" s="80">
        <f>Land_EIFS_S_DET!D177</f>
        <v>0</v>
      </c>
      <c r="E70" s="38">
        <f>Land_EIFS_S_DET!E177</f>
        <v>0</v>
      </c>
      <c r="F70" s="38">
        <f>Land_EIFS_S_DET!F177</f>
        <v>0</v>
      </c>
      <c r="G70" s="38">
        <f>Land_EIFS_S_DET!G177</f>
        <v>0</v>
      </c>
      <c r="H70" s="38">
        <f>Land_EIFS_S_DET!H177</f>
        <v>0</v>
      </c>
      <c r="I70" s="38">
        <f>Land_EIFS_S_DET!I177</f>
        <v>0</v>
      </c>
      <c r="J70" s="38">
        <f>Land_EIFS_S_DET!J177</f>
        <v>0</v>
      </c>
      <c r="K70" s="70">
        <f>Land_EIFS_S_DET!K177</f>
        <v>0</v>
      </c>
      <c r="L70" s="80">
        <f>Land_EIFS_S_DET!L177</f>
        <v>0</v>
      </c>
      <c r="M70" s="38">
        <f>Land_EIFS_S_DET!M177</f>
        <v>0</v>
      </c>
      <c r="N70" s="38">
        <f>Land_EIFS_S_DET!N177</f>
        <v>0</v>
      </c>
      <c r="O70" s="38">
        <f>Land_EIFS_S_DET!O177</f>
        <v>0</v>
      </c>
      <c r="P70" s="38">
        <f>Land_EIFS_S_DET!P177</f>
        <v>0</v>
      </c>
      <c r="Q70" s="70">
        <f>Land_EIFS_S_DET!Q177</f>
        <v>0</v>
      </c>
      <c r="R70" s="80"/>
      <c r="S70" s="80">
        <f>Land_EIFS_S_DET!S177</f>
        <v>0</v>
      </c>
      <c r="T70" s="38">
        <f>Land_EIFS_S_DET!T177</f>
        <v>0</v>
      </c>
      <c r="U70" s="38">
        <f>Land_EIFS_S_DET!U177</f>
        <v>0</v>
      </c>
      <c r="V70" s="38"/>
      <c r="W70" s="125"/>
      <c r="X70" s="125">
        <f>Land_EIFS_S_DET!X177</f>
        <v>0</v>
      </c>
    </row>
    <row r="71" spans="1:24" s="2" customFormat="1">
      <c r="A71" s="2">
        <f>Land_EIFS_S_DET!A178</f>
        <v>0</v>
      </c>
      <c r="B71" s="63" t="str">
        <f>Land_EIFS_S_DET!B178</f>
        <v>EIH01</v>
      </c>
      <c r="C71" s="2" t="str">
        <f>Land_EIFS_S_DET!C178</f>
        <v>Change in threatened species diversity</v>
      </c>
      <c r="D71" s="63">
        <f>Land_EIFS_S_DET!D178</f>
        <v>0</v>
      </c>
      <c r="E71" s="2">
        <f>Land_EIFS_S_DET!E178</f>
        <v>0</v>
      </c>
      <c r="F71" s="2">
        <f>Land_EIFS_S_DET!F178</f>
        <v>0</v>
      </c>
      <c r="G71" s="2">
        <f>Land_EIFS_S_DET!G178</f>
        <v>0</v>
      </c>
      <c r="H71" s="2">
        <f>Land_EIFS_S_DET!H178</f>
        <v>0</v>
      </c>
      <c r="I71" s="2">
        <f>Land_EIFS_S_DET!I178</f>
        <v>0</v>
      </c>
      <c r="J71" s="2">
        <f>Land_EIFS_S_DET!J178</f>
        <v>0</v>
      </c>
      <c r="K71" s="48">
        <f>Land_EIFS_S_DET!K178</f>
        <v>0</v>
      </c>
      <c r="L71" s="63">
        <f>Land_EIFS_S_DET!L178</f>
        <v>0</v>
      </c>
      <c r="M71" s="2">
        <f>Land_EIFS_S_DET!M178</f>
        <v>0</v>
      </c>
      <c r="N71" s="2">
        <f>Land_EIFS_S_DET!N178</f>
        <v>0</v>
      </c>
      <c r="O71" s="2">
        <f>Land_EIFS_S_DET!O178</f>
        <v>0</v>
      </c>
      <c r="P71" s="2">
        <f>Land_EIFS_S_DET!P178</f>
        <v>0</v>
      </c>
      <c r="Q71" s="48">
        <f>Land_EIFS_S_DET!Q178</f>
        <v>0</v>
      </c>
      <c r="R71" s="63"/>
      <c r="S71" s="63">
        <f>Land_EIFS_S_DET!S178</f>
        <v>0</v>
      </c>
      <c r="T71" s="2">
        <f>Land_EIFS_S_DET!T178</f>
        <v>0</v>
      </c>
      <c r="U71" s="2">
        <f>Land_EIFS_S_DET!U178</f>
        <v>0</v>
      </c>
      <c r="W71" s="115"/>
      <c r="X71" s="115">
        <f>Land_EIFS_S_DET!X178</f>
        <v>0</v>
      </c>
    </row>
    <row r="72" spans="1:24" s="2" customFormat="1">
      <c r="A72" s="2">
        <f>Land_EIFS_S_DET!A179</f>
        <v>0</v>
      </c>
      <c r="B72" s="55" t="str">
        <f>Land_EIFS_S_DET!B179</f>
        <v>EIH02</v>
      </c>
      <c r="C72" s="23" t="str">
        <f>Land_EIFS_S_DET!C179</f>
        <v>Change in species population</v>
      </c>
      <c r="D72" s="55">
        <f>Land_EIFS_S_DET!D179</f>
        <v>0</v>
      </c>
      <c r="E72" s="23">
        <f>Land_EIFS_S_DET!E179</f>
        <v>0</v>
      </c>
      <c r="F72" s="23">
        <f>Land_EIFS_S_DET!F179</f>
        <v>0</v>
      </c>
      <c r="G72" s="23">
        <f>Land_EIFS_S_DET!G179</f>
        <v>0</v>
      </c>
      <c r="H72" s="23">
        <f>Land_EIFS_S_DET!H179</f>
        <v>0</v>
      </c>
      <c r="I72" s="23">
        <f>Land_EIFS_S_DET!I179</f>
        <v>0</v>
      </c>
      <c r="J72" s="23">
        <f>Land_EIFS_S_DET!J179</f>
        <v>0</v>
      </c>
      <c r="K72" s="44">
        <f>Land_EIFS_S_DET!K179</f>
        <v>0</v>
      </c>
      <c r="L72" s="55">
        <f>Land_EIFS_S_DET!L179</f>
        <v>0</v>
      </c>
      <c r="M72" s="23">
        <f>Land_EIFS_S_DET!M179</f>
        <v>0</v>
      </c>
      <c r="N72" s="23">
        <f>Land_EIFS_S_DET!N179</f>
        <v>0</v>
      </c>
      <c r="O72" s="23">
        <f>Land_EIFS_S_DET!O179</f>
        <v>0</v>
      </c>
      <c r="P72" s="23">
        <f>Land_EIFS_S_DET!P179</f>
        <v>0</v>
      </c>
      <c r="Q72" s="44">
        <f>Land_EIFS_S_DET!Q179</f>
        <v>0</v>
      </c>
      <c r="R72" s="55"/>
      <c r="S72" s="55">
        <f>Land_EIFS_S_DET!S179</f>
        <v>0</v>
      </c>
      <c r="T72" s="23">
        <f>Land_EIFS_S_DET!T179</f>
        <v>0</v>
      </c>
      <c r="U72" s="23">
        <f>Land_EIFS_S_DET!U179</f>
        <v>0</v>
      </c>
      <c r="V72" s="23"/>
      <c r="W72" s="115"/>
      <c r="X72" s="115">
        <f>Land_EIFS_S_DET!X179</f>
        <v>0</v>
      </c>
    </row>
    <row r="73" spans="1:24" s="2" customFormat="1">
      <c r="A73" s="2">
        <f>Land_EIFS_S_DET!A180</f>
        <v>0</v>
      </c>
      <c r="B73" s="63" t="str">
        <f>Land_EIFS_S_DET!B180</f>
        <v>EIH03</v>
      </c>
      <c r="C73" s="2" t="str">
        <f>Land_EIFS_S_DET!C180</f>
        <v>Change in biotopes health condition</v>
      </c>
      <c r="D73" s="63">
        <f>Land_EIFS_S_DET!D180</f>
        <v>0</v>
      </c>
      <c r="E73" s="2">
        <f>Land_EIFS_S_DET!E180</f>
        <v>0</v>
      </c>
      <c r="F73" s="2">
        <f>Land_EIFS_S_DET!F180</f>
        <v>0</v>
      </c>
      <c r="G73" s="2">
        <f>Land_EIFS_S_DET!G180</f>
        <v>0</v>
      </c>
      <c r="H73" s="2">
        <f>Land_EIFS_S_DET!H180</f>
        <v>0</v>
      </c>
      <c r="I73" s="2">
        <f>Land_EIFS_S_DET!I180</f>
        <v>0</v>
      </c>
      <c r="J73" s="2">
        <f>Land_EIFS_S_DET!J180</f>
        <v>0</v>
      </c>
      <c r="K73" s="48">
        <f>Land_EIFS_S_DET!K180</f>
        <v>0</v>
      </c>
      <c r="L73" s="63">
        <f>Land_EIFS_S_DET!L180</f>
        <v>0</v>
      </c>
      <c r="M73" s="2">
        <f>Land_EIFS_S_DET!M180</f>
        <v>0</v>
      </c>
      <c r="N73" s="2">
        <f>Land_EIFS_S_DET!N180</f>
        <v>0</v>
      </c>
      <c r="O73" s="2">
        <f>Land_EIFS_S_DET!O180</f>
        <v>0</v>
      </c>
      <c r="P73" s="2">
        <f>Land_EIFS_S_DET!P180</f>
        <v>0</v>
      </c>
      <c r="Q73" s="48">
        <f>Land_EIFS_S_DET!Q180</f>
        <v>0</v>
      </c>
      <c r="R73" s="63"/>
      <c r="S73" s="63">
        <f>Land_EIFS_S_DET!S180</f>
        <v>0</v>
      </c>
      <c r="T73" s="2">
        <f>Land_EIFS_S_DET!T180</f>
        <v>0</v>
      </c>
      <c r="U73" s="2">
        <f>Land_EIFS_S_DET!U180</f>
        <v>0</v>
      </c>
      <c r="W73" s="115"/>
      <c r="X73" s="115">
        <f>Land_EIFS_S_DET!X180</f>
        <v>0</v>
      </c>
    </row>
    <row r="74" spans="1:24" s="2" customFormat="1">
      <c r="A74" s="2">
        <f>Land_EIFS_S_DET!A181</f>
        <v>0</v>
      </c>
      <c r="B74" s="55" t="str">
        <f>Land_EIFS_S_DET!B181</f>
        <v>EIH04</v>
      </c>
      <c r="C74" s="23" t="str">
        <f>Land_EIFS_S_DET!C181</f>
        <v>Change in species specialisation index</v>
      </c>
      <c r="D74" s="55">
        <f>Land_EIFS_S_DET!D181</f>
        <v>0</v>
      </c>
      <c r="E74" s="23">
        <f>Land_EIFS_S_DET!E181</f>
        <v>0</v>
      </c>
      <c r="F74" s="23">
        <f>Land_EIFS_S_DET!F181</f>
        <v>0</v>
      </c>
      <c r="G74" s="23">
        <f>Land_EIFS_S_DET!G181</f>
        <v>0</v>
      </c>
      <c r="H74" s="23">
        <f>Land_EIFS_S_DET!H181</f>
        <v>0</v>
      </c>
      <c r="I74" s="23">
        <f>Land_EIFS_S_DET!I181</f>
        <v>0</v>
      </c>
      <c r="J74" s="23">
        <f>Land_EIFS_S_DET!J181</f>
        <v>0</v>
      </c>
      <c r="K74" s="44">
        <f>Land_EIFS_S_DET!K181</f>
        <v>0</v>
      </c>
      <c r="L74" s="55">
        <f>Land_EIFS_S_DET!L181</f>
        <v>0</v>
      </c>
      <c r="M74" s="23">
        <f>Land_EIFS_S_DET!M181</f>
        <v>0</v>
      </c>
      <c r="N74" s="23">
        <f>Land_EIFS_S_DET!N181</f>
        <v>0</v>
      </c>
      <c r="O74" s="23">
        <f>Land_EIFS_S_DET!O181</f>
        <v>0</v>
      </c>
      <c r="P74" s="23">
        <f>Land_EIFS_S_DET!P181</f>
        <v>0</v>
      </c>
      <c r="Q74" s="44">
        <f>Land_EIFS_S_DET!Q181</f>
        <v>0</v>
      </c>
      <c r="R74" s="55"/>
      <c r="S74" s="55">
        <f>Land_EIFS_S_DET!S181</f>
        <v>0</v>
      </c>
      <c r="T74" s="23">
        <f>Land_EIFS_S_DET!T181</f>
        <v>0</v>
      </c>
      <c r="U74" s="23">
        <f>Land_EIFS_S_DET!U181</f>
        <v>0</v>
      </c>
      <c r="V74" s="23"/>
      <c r="W74" s="115"/>
      <c r="X74" s="115">
        <f>Land_EIFS_S_DET!X181</f>
        <v>0</v>
      </c>
    </row>
    <row r="75" spans="1:24" s="2" customFormat="1">
      <c r="A75" s="2">
        <f>Land_EIFS_S_DET!A182</f>
        <v>0</v>
      </c>
      <c r="B75" s="63" t="str">
        <f>Land_EIFS_S_DET!B182</f>
        <v>EIH05</v>
      </c>
      <c r="C75" s="15" t="str">
        <f>Land_EIFS_S_DET!C182</f>
        <v>Other indicator</v>
      </c>
      <c r="D75" s="63">
        <f>Land_EIFS_S_DET!D182</f>
        <v>0</v>
      </c>
      <c r="E75" s="2">
        <f>Land_EIFS_S_DET!E182</f>
        <v>0</v>
      </c>
      <c r="F75" s="2">
        <f>Land_EIFS_S_DET!F182</f>
        <v>0</v>
      </c>
      <c r="G75" s="2">
        <f>Land_EIFS_S_DET!G182</f>
        <v>0</v>
      </c>
      <c r="H75" s="2">
        <f>Land_EIFS_S_DET!H182</f>
        <v>0</v>
      </c>
      <c r="I75" s="2">
        <f>Land_EIFS_S_DET!I182</f>
        <v>0</v>
      </c>
      <c r="J75" s="2">
        <f>Land_EIFS_S_DET!J182</f>
        <v>0</v>
      </c>
      <c r="K75" s="48">
        <f>Land_EIFS_S_DET!K182</f>
        <v>0</v>
      </c>
      <c r="L75" s="63">
        <f>Land_EIFS_S_DET!L182</f>
        <v>0</v>
      </c>
      <c r="M75" s="2">
        <f>Land_EIFS_S_DET!M182</f>
        <v>0</v>
      </c>
      <c r="N75" s="2">
        <f>Land_EIFS_S_DET!N182</f>
        <v>0</v>
      </c>
      <c r="O75" s="2">
        <f>Land_EIFS_S_DET!O182</f>
        <v>0</v>
      </c>
      <c r="P75" s="2">
        <f>Land_EIFS_S_DET!P182</f>
        <v>0</v>
      </c>
      <c r="Q75" s="48">
        <f>Land_EIFS_S_DET!Q182</f>
        <v>0</v>
      </c>
      <c r="R75" s="63"/>
      <c r="S75" s="63">
        <f>Land_EIFS_S_DET!S182</f>
        <v>0</v>
      </c>
      <c r="T75" s="2">
        <f>Land_EIFS_S_DET!T182</f>
        <v>0</v>
      </c>
      <c r="U75" s="2">
        <f>Land_EIFS_S_DET!U182</f>
        <v>0</v>
      </c>
      <c r="W75" s="115"/>
      <c r="X75" s="115">
        <f>Land_EIFS_S_DET!X182</f>
        <v>0</v>
      </c>
    </row>
    <row r="76" spans="1:24" s="2" customFormat="1">
      <c r="A76" s="2">
        <f>Land_EIFS_S_DET!A183</f>
        <v>0</v>
      </c>
      <c r="B76" s="55" t="str">
        <f>Land_EIFS_S_DET!B183</f>
        <v>EIH06</v>
      </c>
      <c r="C76" s="23" t="str">
        <f>Land_EIFS_S_DET!C183</f>
        <v>Other indicator</v>
      </c>
      <c r="D76" s="55">
        <f>Land_EIFS_S_DET!D183</f>
        <v>0</v>
      </c>
      <c r="E76" s="23">
        <f>Land_EIFS_S_DET!E183</f>
        <v>0</v>
      </c>
      <c r="F76" s="23">
        <f>Land_EIFS_S_DET!F183</f>
        <v>0</v>
      </c>
      <c r="G76" s="23">
        <f>Land_EIFS_S_DET!G183</f>
        <v>0</v>
      </c>
      <c r="H76" s="23">
        <f>Land_EIFS_S_DET!H183</f>
        <v>0</v>
      </c>
      <c r="I76" s="23">
        <f>Land_EIFS_S_DET!I183</f>
        <v>0</v>
      </c>
      <c r="J76" s="23">
        <f>Land_EIFS_S_DET!J183</f>
        <v>0</v>
      </c>
      <c r="K76" s="44">
        <f>Land_EIFS_S_DET!K183</f>
        <v>0</v>
      </c>
      <c r="L76" s="55">
        <f>Land_EIFS_S_DET!L183</f>
        <v>0</v>
      </c>
      <c r="M76" s="23">
        <f>Land_EIFS_S_DET!M183</f>
        <v>0</v>
      </c>
      <c r="N76" s="23">
        <f>Land_EIFS_S_DET!N183</f>
        <v>0</v>
      </c>
      <c r="O76" s="23">
        <f>Land_EIFS_S_DET!O183</f>
        <v>0</v>
      </c>
      <c r="P76" s="23">
        <f>Land_EIFS_S_DET!P183</f>
        <v>0</v>
      </c>
      <c r="Q76" s="44">
        <f>Land_EIFS_S_DET!Q183</f>
        <v>0</v>
      </c>
      <c r="R76" s="55"/>
      <c r="S76" s="55">
        <f>Land_EIFS_S_DET!S183</f>
        <v>0</v>
      </c>
      <c r="T76" s="23">
        <f>Land_EIFS_S_DET!T183</f>
        <v>0</v>
      </c>
      <c r="U76" s="23">
        <f>Land_EIFS_S_DET!U183</f>
        <v>0</v>
      </c>
      <c r="V76" s="23"/>
      <c r="W76" s="115"/>
      <c r="X76" s="115">
        <f>Land_EIFS_S_DET!X183</f>
        <v>0</v>
      </c>
    </row>
    <row r="77" spans="1:24" s="257" customFormat="1">
      <c r="A77" s="257">
        <f>Land_EIFS_S_DET!A184</f>
        <v>0</v>
      </c>
      <c r="B77" s="274" t="str">
        <f>Land_EIFS_S_DET!B184</f>
        <v>EIH07</v>
      </c>
      <c r="C77" s="13" t="str">
        <f>Land_EIFS_S_DET!C184</f>
        <v>Composite index of rivers species diversity, mean value by SELU</v>
      </c>
      <c r="D77" s="258">
        <f>Land_EIFS_S_DET!D184</f>
        <v>0</v>
      </c>
      <c r="E77" s="257">
        <f>Land_EIFS_S_DET!E184</f>
        <v>0</v>
      </c>
      <c r="F77" s="257">
        <f>Land_EIFS_S_DET!F184</f>
        <v>0</v>
      </c>
      <c r="G77" s="257">
        <f>Land_EIFS_S_DET!G184</f>
        <v>0</v>
      </c>
      <c r="H77" s="257">
        <f>Land_EIFS_S_DET!H184</f>
        <v>0</v>
      </c>
      <c r="I77" s="257">
        <f>Land_EIFS_S_DET!I184</f>
        <v>0</v>
      </c>
      <c r="J77" s="257">
        <f>Land_EIFS_S_DET!J184</f>
        <v>0</v>
      </c>
      <c r="K77" s="261">
        <f>Land_EIFS_S_DET!K184</f>
        <v>0</v>
      </c>
      <c r="L77" s="258">
        <f>Land_EIFS_S_DET!L184</f>
        <v>0</v>
      </c>
      <c r="M77" s="257">
        <f>Land_EIFS_S_DET!M184</f>
        <v>0</v>
      </c>
      <c r="N77" s="257">
        <f>Land_EIFS_S_DET!N184</f>
        <v>0</v>
      </c>
      <c r="O77" s="257">
        <f>Land_EIFS_S_DET!O184</f>
        <v>0</v>
      </c>
      <c r="P77" s="257">
        <f>Land_EIFS_S_DET!P184</f>
        <v>0</v>
      </c>
      <c r="Q77" s="261">
        <f>Land_EIFS_S_DET!Q184</f>
        <v>0</v>
      </c>
      <c r="R77" s="258"/>
      <c r="S77" s="259">
        <f>Land_EIFS_S_DET!S184</f>
        <v>0</v>
      </c>
      <c r="T77" s="260">
        <f>Land_EIFS_S_DET!T184</f>
        <v>0</v>
      </c>
      <c r="U77" s="260">
        <f>Land_EIFS_S_DET!U184</f>
        <v>0</v>
      </c>
      <c r="V77" s="260"/>
      <c r="W77" s="262"/>
      <c r="X77" s="262">
        <f>Land_EIFS_S_DET!X184</f>
        <v>0</v>
      </c>
    </row>
    <row r="78" spans="1:24" s="257" customFormat="1">
      <c r="A78" s="257">
        <f>Land_EIFS_S_DET!A185</f>
        <v>0</v>
      </c>
      <c r="B78" s="275" t="str">
        <f>Land_EIFS_S_DET!B185</f>
        <v>EIH08</v>
      </c>
      <c r="C78" s="263" t="str">
        <f>Land_EIFS_S_DET!C185</f>
        <v>Index of change in rivers water quality, mean value by SELU</v>
      </c>
      <c r="D78" s="264">
        <f>Land_EIFS_S_DET!D185</f>
        <v>0</v>
      </c>
      <c r="E78" s="265">
        <f>Land_EIFS_S_DET!E185</f>
        <v>0</v>
      </c>
      <c r="F78" s="265">
        <f>Land_EIFS_S_DET!F185</f>
        <v>0</v>
      </c>
      <c r="G78" s="265">
        <f>Land_EIFS_S_DET!G185</f>
        <v>0</v>
      </c>
      <c r="H78" s="265">
        <f>Land_EIFS_S_DET!H185</f>
        <v>0</v>
      </c>
      <c r="I78" s="265">
        <f>Land_EIFS_S_DET!I185</f>
        <v>0</v>
      </c>
      <c r="J78" s="265">
        <f>Land_EIFS_S_DET!J185</f>
        <v>0</v>
      </c>
      <c r="K78" s="266">
        <f>Land_EIFS_S_DET!K185</f>
        <v>0</v>
      </c>
      <c r="L78" s="264">
        <f>Land_EIFS_S_DET!L185</f>
        <v>0</v>
      </c>
      <c r="M78" s="265">
        <f>Land_EIFS_S_DET!M185</f>
        <v>0</v>
      </c>
      <c r="N78" s="265">
        <f>Land_EIFS_S_DET!N185</f>
        <v>0</v>
      </c>
      <c r="O78" s="265">
        <f>Land_EIFS_S_DET!O185</f>
        <v>0</v>
      </c>
      <c r="P78" s="265">
        <f>Land_EIFS_S_DET!P185</f>
        <v>0</v>
      </c>
      <c r="Q78" s="266">
        <f>Land_EIFS_S_DET!Q185</f>
        <v>0</v>
      </c>
      <c r="R78" s="264"/>
      <c r="S78" s="259">
        <f>Land_EIFS_S_DET!S185</f>
        <v>0</v>
      </c>
      <c r="T78" s="260">
        <f>Land_EIFS_S_DET!T185</f>
        <v>0</v>
      </c>
      <c r="U78" s="260">
        <f>Land_EIFS_S_DET!U185</f>
        <v>0</v>
      </c>
      <c r="V78" s="260"/>
      <c r="W78" s="262"/>
      <c r="X78" s="262">
        <f>Land_EIFS_S_DET!X185</f>
        <v>0</v>
      </c>
    </row>
    <row r="79" spans="1:24" s="257" customFormat="1">
      <c r="B79" s="276" t="str">
        <f>Land_EIFS_S_DET!B186</f>
        <v>EIH09</v>
      </c>
      <c r="C79" s="267" t="str">
        <f>Land_EIFS_S_DET!C186</f>
        <v>Index of other rivers health change, mean value by SELU</v>
      </c>
      <c r="D79" s="268">
        <f>Land_EIFS_S_DET!D186</f>
        <v>0</v>
      </c>
      <c r="E79" s="268">
        <f>Land_EIFS_S_DET!E186</f>
        <v>0</v>
      </c>
      <c r="F79" s="268">
        <f>Land_EIFS_S_DET!F186</f>
        <v>0</v>
      </c>
      <c r="G79" s="268">
        <f>Land_EIFS_S_DET!G186</f>
        <v>0</v>
      </c>
      <c r="H79" s="268">
        <f>Land_EIFS_S_DET!H186</f>
        <v>0</v>
      </c>
      <c r="I79" s="268">
        <f>Land_EIFS_S_DET!I186</f>
        <v>0</v>
      </c>
      <c r="J79" s="268">
        <f>Land_EIFS_S_DET!J186</f>
        <v>0</v>
      </c>
      <c r="K79" s="271"/>
      <c r="L79" s="268"/>
      <c r="M79" s="272"/>
      <c r="N79" s="272"/>
      <c r="O79" s="272"/>
      <c r="P79" s="268"/>
      <c r="Q79" s="271"/>
      <c r="R79" s="280"/>
      <c r="S79" s="269">
        <f>Land_EIFS_S_DET!S186</f>
        <v>0</v>
      </c>
      <c r="T79" s="270">
        <f>Land_EIFS_S_DET!T186</f>
        <v>0</v>
      </c>
      <c r="U79" s="270">
        <f>Land_EIFS_S_DET!U186</f>
        <v>0</v>
      </c>
      <c r="V79" s="270"/>
      <c r="W79" s="273"/>
      <c r="X79" s="273"/>
    </row>
    <row r="80" spans="1:24" s="2" customFormat="1" ht="19.5" customHeight="1">
      <c r="A80" s="2">
        <f>Land_EIFS_S_DET!A187</f>
        <v>0</v>
      </c>
      <c r="B80" s="124" t="str">
        <f>Land_EIFS_S_DET!B187</f>
        <v>EIH</v>
      </c>
      <c r="C80" s="195" t="str">
        <f>Land_EIFS_S_DET!C187</f>
        <v>Composite ecosystem health index</v>
      </c>
      <c r="D80" s="80">
        <f>Land_EIFS_S_DET!D187</f>
        <v>0</v>
      </c>
      <c r="E80" s="38">
        <f>Land_EIFS_S_DET!E187</f>
        <v>0</v>
      </c>
      <c r="F80" s="38">
        <f>Land_EIFS_S_DET!F187</f>
        <v>0</v>
      </c>
      <c r="G80" s="38">
        <f>Land_EIFS_S_DET!G187</f>
        <v>0</v>
      </c>
      <c r="H80" s="38">
        <f>Land_EIFS_S_DET!H187</f>
        <v>0</v>
      </c>
      <c r="I80" s="38">
        <f>Land_EIFS_S_DET!I187</f>
        <v>0</v>
      </c>
      <c r="J80" s="38">
        <f>Land_EIFS_S_DET!J187</f>
        <v>0</v>
      </c>
      <c r="K80" s="70">
        <f>Land_EIFS_S_DET!K187</f>
        <v>0</v>
      </c>
      <c r="L80" s="81">
        <f>Land_EIFS_S_DET!L187</f>
        <v>0</v>
      </c>
      <c r="M80" s="81">
        <f>Land_EIFS_S_DET!M187</f>
        <v>0</v>
      </c>
      <c r="N80" s="81">
        <f>Land_EIFS_S_DET!N187</f>
        <v>0</v>
      </c>
      <c r="O80" s="81">
        <f>Land_EIFS_S_DET!O187</f>
        <v>0</v>
      </c>
      <c r="P80" s="81">
        <f>Land_EIFS_S_DET!P187</f>
        <v>0</v>
      </c>
      <c r="Q80" s="83">
        <f>Land_EIFS_S_DET!Q187</f>
        <v>0</v>
      </c>
      <c r="R80" s="151"/>
      <c r="S80" s="80">
        <f>Land_EIFS_S_DET!S187</f>
        <v>0</v>
      </c>
      <c r="T80" s="38">
        <f>Land_EIFS_S_DET!T187</f>
        <v>0</v>
      </c>
      <c r="U80" s="38">
        <f>Land_EIFS_S_DET!U187</f>
        <v>0</v>
      </c>
      <c r="V80" s="38"/>
      <c r="W80" s="125"/>
      <c r="X80" s="125">
        <f>Land_EIFS_S_DET!X187</f>
        <v>0</v>
      </c>
    </row>
    <row r="81" spans="1:24" s="2" customFormat="1" ht="16" thickBot="1">
      <c r="A81" s="2">
        <f>Land_EIFS_S_DET!A188</f>
        <v>0</v>
      </c>
      <c r="B81" s="187" t="str">
        <f>Land_EIFS_S_DET!B188</f>
        <v>EIIP</v>
      </c>
      <c r="C81" s="188" t="str">
        <f>Land_EIFS_S_DET!C188</f>
        <v>Annual change in ecological internal unit value = AVG (EIU, EIH)</v>
      </c>
      <c r="D81" s="189">
        <f>Land_EIFS_S_DET!D188</f>
        <v>0</v>
      </c>
      <c r="E81" s="188">
        <f>Land_EIFS_S_DET!E188</f>
        <v>0</v>
      </c>
      <c r="F81" s="188">
        <f>Land_EIFS_S_DET!F188</f>
        <v>0</v>
      </c>
      <c r="G81" s="188">
        <f>Land_EIFS_S_DET!G188</f>
        <v>0</v>
      </c>
      <c r="H81" s="188">
        <f>Land_EIFS_S_DET!H188</f>
        <v>0</v>
      </c>
      <c r="I81" s="188">
        <f>Land_EIFS_S_DET!I188</f>
        <v>0</v>
      </c>
      <c r="J81" s="188">
        <f>Land_EIFS_S_DET!J188</f>
        <v>0</v>
      </c>
      <c r="K81" s="190">
        <f>Land_EIFS_S_DET!K188</f>
        <v>0</v>
      </c>
      <c r="L81" s="307">
        <f>Land_EIFS_S_DET!L188</f>
        <v>0</v>
      </c>
      <c r="M81" s="307">
        <f>Land_EIFS_S_DET!M188</f>
        <v>0</v>
      </c>
      <c r="N81" s="307">
        <f>Land_EIFS_S_DET!N188</f>
        <v>0</v>
      </c>
      <c r="O81" s="307">
        <f>Land_EIFS_S_DET!O188</f>
        <v>0</v>
      </c>
      <c r="P81" s="307">
        <f>Land_EIFS_S_DET!P188</f>
        <v>0</v>
      </c>
      <c r="Q81" s="86">
        <f>Land_EIFS_S_DET!Q188</f>
        <v>0</v>
      </c>
      <c r="R81" s="308"/>
      <c r="S81" s="189">
        <f>Land_EIFS_S_DET!S188</f>
        <v>0</v>
      </c>
      <c r="T81" s="188">
        <f>Land_EIFS_S_DET!T188</f>
        <v>0</v>
      </c>
      <c r="U81" s="188">
        <f>Land_EIFS_S_DET!U188</f>
        <v>0</v>
      </c>
      <c r="V81" s="188"/>
      <c r="W81" s="191"/>
      <c r="X81" s="191">
        <f>Land_EIFS_S_DET!X188</f>
        <v>0</v>
      </c>
    </row>
    <row r="82" spans="1:24" s="2" customFormat="1" ht="15" thickTop="1"/>
  </sheetData>
  <mergeCells count="12">
    <mergeCell ref="V2:V4"/>
    <mergeCell ref="W2:W4"/>
    <mergeCell ref="X2:X4"/>
    <mergeCell ref="D5:J5"/>
    <mergeCell ref="L5:P5"/>
    <mergeCell ref="S5:U5"/>
    <mergeCell ref="D2:J2"/>
    <mergeCell ref="K2:K4"/>
    <mergeCell ref="L2:P2"/>
    <mergeCell ref="Q2:Q4"/>
    <mergeCell ref="R2:R4"/>
    <mergeCell ref="S2: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Land_EIFS_AGGR</vt:lpstr>
      <vt:lpstr>Land_EIFS_S_DET</vt:lpstr>
      <vt:lpstr>Land_EIFS_DET</vt:lpstr>
      <vt:lpstr>Land_EIFS_summ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</dc:creator>
  <cp:lastModifiedBy>jlweber</cp:lastModifiedBy>
  <dcterms:created xsi:type="dcterms:W3CDTF">2014-03-22T15:29:15Z</dcterms:created>
  <dcterms:modified xsi:type="dcterms:W3CDTF">2014-10-10T00:45:56Z</dcterms:modified>
</cp:coreProperties>
</file>